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раздел 1-4" sheetId="2" r:id="rId1"/>
    <sheet name="раздел 5" sheetId="4" r:id="rId2"/>
    <sheet name="раздел 6-12" sheetId="5" r:id="rId3"/>
    <sheet name="Лист1" sheetId="6" r:id="rId4"/>
  </sheets>
  <calcPr calcId="162913" refMode="R1C1"/>
</workbook>
</file>

<file path=xl/calcChain.xml><?xml version="1.0" encoding="utf-8"?>
<calcChain xmlns="http://schemas.openxmlformats.org/spreadsheetml/2006/main">
  <c r="G19" i="5" l="1"/>
  <c r="H112" i="5" l="1"/>
  <c r="E166" i="4" l="1"/>
  <c r="D166" i="4"/>
  <c r="F175" i="4"/>
  <c r="F174" i="4"/>
  <c r="L19" i="5" l="1"/>
  <c r="F180" i="4" l="1"/>
  <c r="F32" i="2" l="1"/>
  <c r="T137" i="5" l="1"/>
  <c r="E270" i="4"/>
  <c r="D270" i="4"/>
  <c r="C270" i="4"/>
  <c r="E266" i="4"/>
  <c r="D266" i="4"/>
  <c r="C266" i="4"/>
  <c r="E257" i="4"/>
  <c r="E245" i="4" s="1"/>
  <c r="D257" i="4"/>
  <c r="D245" i="4" s="1"/>
  <c r="C257" i="4"/>
  <c r="C245" i="4" s="1"/>
  <c r="E239" i="4"/>
  <c r="D239" i="4"/>
  <c r="C239" i="4"/>
  <c r="E222" i="4"/>
  <c r="D222" i="4"/>
  <c r="C222" i="4"/>
  <c r="E198" i="4"/>
  <c r="D198" i="4"/>
  <c r="C198" i="4"/>
  <c r="E188" i="4"/>
  <c r="D188" i="4"/>
  <c r="C188" i="4"/>
  <c r="E97" i="4"/>
  <c r="D97" i="4"/>
  <c r="C97" i="4"/>
  <c r="E176" i="4"/>
  <c r="D176" i="4"/>
  <c r="C176" i="4"/>
  <c r="C166" i="4"/>
  <c r="C154" i="4" s="1"/>
  <c r="E148" i="4"/>
  <c r="D148" i="4"/>
  <c r="C148" i="4"/>
  <c r="E131" i="4"/>
  <c r="D131" i="4"/>
  <c r="C131" i="4"/>
  <c r="C107" i="4"/>
  <c r="E107" i="4"/>
  <c r="D107" i="4"/>
  <c r="E86" i="4"/>
  <c r="D86" i="4"/>
  <c r="C86" i="4"/>
  <c r="E77" i="4"/>
  <c r="E65" i="4" s="1"/>
  <c r="D77" i="4"/>
  <c r="D65" i="4" s="1"/>
  <c r="C77" i="4"/>
  <c r="C65" i="4" s="1"/>
  <c r="E59" i="4"/>
  <c r="D59" i="4"/>
  <c r="C59" i="4"/>
  <c r="E56" i="4"/>
  <c r="D56" i="4"/>
  <c r="C56" i="4"/>
  <c r="E42" i="4"/>
  <c r="D42" i="4"/>
  <c r="C42" i="4"/>
  <c r="E18" i="4"/>
  <c r="D18" i="4"/>
  <c r="C18" i="4"/>
  <c r="E7" i="4"/>
  <c r="D7" i="4"/>
  <c r="C7" i="4"/>
  <c r="E90" i="4"/>
  <c r="D90" i="4"/>
  <c r="C90" i="4"/>
  <c r="E181" i="4"/>
  <c r="D181" i="4"/>
  <c r="C181" i="4"/>
  <c r="E15" i="4"/>
  <c r="D15" i="4"/>
  <c r="C15" i="4"/>
  <c r="E187" i="4" l="1"/>
  <c r="D238" i="4"/>
  <c r="E238" i="4"/>
  <c r="D187" i="4"/>
  <c r="C187" i="4"/>
  <c r="E147" i="4"/>
  <c r="E106" i="4" s="1"/>
  <c r="F96" i="4" s="1"/>
  <c r="D147" i="4"/>
  <c r="D106" i="4" s="1"/>
  <c r="E58" i="4"/>
  <c r="E17" i="4" s="1"/>
  <c r="C238" i="4"/>
  <c r="C147" i="4"/>
  <c r="C106" i="4" s="1"/>
  <c r="C96" i="4" s="1"/>
  <c r="D58" i="4"/>
  <c r="D17" i="4" s="1"/>
  <c r="C58" i="4"/>
  <c r="C17" i="4" s="1"/>
  <c r="C6" i="4" s="1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6" i="4"/>
  <c r="F182" i="4"/>
  <c r="F181" i="4"/>
  <c r="F179" i="4"/>
  <c r="F178" i="4"/>
  <c r="F177" i="4"/>
  <c r="F176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3" i="4"/>
  <c r="F152" i="4"/>
  <c r="F151" i="4"/>
  <c r="F150" i="4"/>
  <c r="F149" i="4"/>
  <c r="F148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5" i="4"/>
  <c r="F104" i="4"/>
  <c r="F103" i="4"/>
  <c r="F102" i="4"/>
  <c r="F101" i="4"/>
  <c r="F100" i="4"/>
  <c r="F99" i="4"/>
  <c r="F98" i="4"/>
  <c r="F97" i="4"/>
  <c r="F95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5" i="4"/>
  <c r="G51" i="2"/>
  <c r="G49" i="2"/>
  <c r="F53" i="2"/>
  <c r="F51" i="2"/>
  <c r="F49" i="2"/>
  <c r="F33" i="2"/>
  <c r="F31" i="2"/>
  <c r="F30" i="2"/>
  <c r="F29" i="2"/>
  <c r="F28" i="2"/>
  <c r="F27" i="2"/>
  <c r="F238" i="4" l="1"/>
  <c r="F147" i="4"/>
  <c r="F187" i="4"/>
  <c r="F106" i="4"/>
  <c r="F17" i="4"/>
  <c r="F58" i="4"/>
  <c r="D6" i="4"/>
  <c r="F6" i="4" s="1"/>
  <c r="Q19" i="5"/>
</calcChain>
</file>

<file path=xl/sharedStrings.xml><?xml version="1.0" encoding="utf-8"?>
<sst xmlns="http://schemas.openxmlformats.org/spreadsheetml/2006/main" count="596" uniqueCount="350">
  <si>
    <t>I. Основные показатели финансово-хозяйственной деятельности учреждения.</t>
  </si>
  <si>
    <t>Наименование государственной услуги</t>
  </si>
  <si>
    <t>% исполнения к годовому плану</t>
  </si>
  <si>
    <t>№ п/п</t>
  </si>
  <si>
    <t>Причины невыполнения/ перевыполнения</t>
  </si>
  <si>
    <t>2. Анализ выполнения  государственного задания (количественные показатели)</t>
  </si>
  <si>
    <t>Количество работников, замещающих занятые ставки</t>
  </si>
  <si>
    <t>Без внешних совместителей</t>
  </si>
  <si>
    <t>Внешние совместители</t>
  </si>
  <si>
    <t>Занято  ставок</t>
  </si>
  <si>
    <t>Фактическая среднесписочная численность (единиц)</t>
  </si>
  <si>
    <t>Штатная численность, всего (единиц)</t>
  </si>
  <si>
    <t xml:space="preserve">3. Штатная и фактическая среднесписочная численность учреждения. </t>
  </si>
  <si>
    <t>Категория персонала</t>
  </si>
  <si>
    <t>% исполнения «дорожной карты»</t>
  </si>
  <si>
    <t>Прочий персонал</t>
  </si>
  <si>
    <t>4. Показатель средней заработной платы. Выполнение показателей дорожной карты.</t>
  </si>
  <si>
    <t>Наименование показателя</t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</si>
  <si>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</si>
  <si>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</si>
  <si>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>Доходы, всего:</t>
  </si>
  <si>
    <t>в том числе:
доходы от собственности, всего</t>
  </si>
  <si>
    <t>доходы от оказания услуг, работ, компенсации затрат учреждений, всего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</si>
  <si>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</si>
  <si>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</si>
  <si>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</si>
  <si>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доходы от операций с активами, всего</t>
  </si>
  <si>
    <t xml:space="preserve">прочие поступления, всего </t>
  </si>
  <si>
    <t>из них:
увеличение остатков денежных средств за счет возврата дебиторской задолженности прошлых лет</t>
  </si>
  <si>
    <t>Расходы, всего</t>
  </si>
  <si>
    <t>в том числе:
на выплаты персоналу, всего</t>
  </si>
  <si>
    <t>в том числе:
оплата труда</t>
  </si>
  <si>
    <t>ФОТ персонала, не подпадающего под действие Указов Президента Российской Федерации</t>
  </si>
  <si>
    <t>ФОТ персонала,  подпадающего под действие Указов Президента Российской Федерации</t>
  </si>
  <si>
    <t>ФОТ внешних совместителей, из категорий  персонала подпадающего под действие Указов Президента Российской Федерации</t>
  </si>
  <si>
    <t>социальные пособия и компенсации персоналу в денежной форме</t>
  </si>
  <si>
    <t>прочие выплаты персоналу, в том числе компенсационного характера</t>
  </si>
  <si>
    <t>прочие несоциальные выплаты персоналу в натуральной форме</t>
  </si>
  <si>
    <t xml:space="preserve">транспортные услуги </t>
  </si>
  <si>
    <t>прочие работы, услуги</t>
  </si>
  <si>
    <t>социальные пособия и компенсации персоналу в денежной форме , втом числе ежемесячные компенс. выплаты в размере 50 рублей сотрудникам (работникам), находящимся в отпуске по уходу за ребёнком по достижения им возраста 3-х лет</t>
  </si>
  <si>
    <t>социальные компенсации персоналу в натуральной форме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</si>
  <si>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</si>
  <si>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
начисления на выплаты по оплате труда</t>
  </si>
  <si>
    <t xml:space="preserve">работы, услуги по содержанию имущества </t>
  </si>
  <si>
    <t xml:space="preserve">прочие работы, услуги </t>
  </si>
  <si>
    <t xml:space="preserve">поступление нефинансовых активов </t>
  </si>
  <si>
    <t>социальные и иные выплаты населению, всего</t>
  </si>
  <si>
    <t>в том числе:
пособия, компенсации и иные социальные выплаты гражданам, кроме публичных нормативных обязательств</t>
  </si>
  <si>
    <t xml:space="preserve">Приобретение товаров, работ, услуг в пользу граждан в целях их социального обеспечения
</t>
  </si>
  <si>
    <t xml:space="preserve">иные выплаты населению </t>
  </si>
  <si>
    <t>уплата налогов, сборов и иных платежей, всего</t>
  </si>
  <si>
    <t>из них:
налог на имущество организаций и земельный налог</t>
  </si>
  <si>
    <t>налог на имущество организаций</t>
  </si>
  <si>
    <t>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</si>
  <si>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</si>
  <si>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транспортный налог</t>
  </si>
  <si>
    <t>государственная пошлина</t>
  </si>
  <si>
    <t>прочие налоги и сборы</t>
  </si>
  <si>
    <t>уплата штрафов (в том числе административных), пеней, иных платежей</t>
  </si>
  <si>
    <t xml:space="preserve">Налоги, пошлины и сборы
Налоги, пошлины и сборы
</t>
  </si>
  <si>
    <t xml:space="preserve">Штрафы за нарушение законодательства о налогах и сборах, законодательства о страховых взносах
</t>
  </si>
  <si>
    <t xml:space="preserve">Штрафы за нарушение законодательства о закупках и нарушение условий контрактов (договоров)
</t>
  </si>
  <si>
    <t>Другие экономические санкции</t>
  </si>
  <si>
    <t>Иные выплаты текущего характера организациям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</si>
  <si>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</si>
  <si>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</si>
  <si>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 </t>
  </si>
  <si>
    <t>закупку товаров, работ, услуг в целях капитального ремонта государственного (муниципального) имущества</t>
  </si>
  <si>
    <t>Увеличение стоимости основных средств</t>
  </si>
  <si>
    <t>Увеличение стоимости строительных материалов</t>
  </si>
  <si>
    <t>Прочие материальные запасы</t>
  </si>
  <si>
    <t>прочую закупку товаров, работ и услуг, всего</t>
  </si>
  <si>
    <t>Прочие несоциальные выплаты персоналу в натуральной форме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</si>
  <si>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</si>
  <si>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</si>
  <si>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</si>
  <si>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</si>
  <si>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</si>
  <si>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</si>
  <si>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</si>
  <si>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</si>
  <si>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природными объектами</t>
  </si>
  <si>
    <t>увеличение стоимости материальных запасов</t>
  </si>
  <si>
    <t>Лекарственные препараты и материалы, применяемые в медицинских целях</t>
  </si>
  <si>
    <t>Продукты питания</t>
  </si>
  <si>
    <t>Топливо, горюче-смазочные материалы</t>
  </si>
  <si>
    <t>Строительные материалы, за исключением строительных материалов для целей капитальных вложений</t>
  </si>
  <si>
    <t>Мягкий инвентарь</t>
  </si>
  <si>
    <t>Материалы, включая строительные материалы, для целей капитальных вложений</t>
  </si>
  <si>
    <t>Материальные запасы однократного применения</t>
  </si>
  <si>
    <t xml:space="preserve">Выплаты, уменьшающие доход, всего </t>
  </si>
  <si>
    <t xml:space="preserve">в том числе:
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</si>
  <si>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</si>
  <si>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</si>
  <si>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</si>
  <si>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из них:
возврат в бюджет средств субсидии</t>
  </si>
  <si>
    <t xml:space="preserve">возмещение персоналу дополнительных расходов, связанных с проживанием вне места постоянного жительства в служебных командировках
</t>
  </si>
  <si>
    <t>в том числе 75% пенсий</t>
  </si>
  <si>
    <t>% исполнения</t>
  </si>
  <si>
    <t>КВР</t>
  </si>
  <si>
    <t>5. Информация о финансовой деятельности учреждения за отчетный период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</si>
  <si>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</si>
  <si>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</si>
  <si>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Налоги, пошлины и сборы
</t>
  </si>
  <si>
    <t xml:space="preserve">Субсидия в целях достижения результатов федерального проекта, входящего в состав национального проекта </t>
  </si>
  <si>
    <t>Наименование субсидии и направлениерасходования</t>
  </si>
  <si>
    <t>Наименование контрогента и наименования товаров, услуг</t>
  </si>
  <si>
    <t>Сумма задолженности</t>
  </si>
  <si>
    <t>Дата оплаты по контракту</t>
  </si>
  <si>
    <t>Причина образования задолженности</t>
  </si>
  <si>
    <t>Код субсидии</t>
  </si>
  <si>
    <t>Питание</t>
  </si>
  <si>
    <t>Медикаменты</t>
  </si>
  <si>
    <t>в т.ч. одежда и обувь</t>
  </si>
  <si>
    <t>6. Стоимость питания, медикаментов, мягкого инвентаря на одного воспитанника в день, руб. коп.*</t>
  </si>
  <si>
    <t xml:space="preserve">Способ осуществления закупки </t>
  </si>
  <si>
    <t>Сумма первоначального договора (контракта), руб.коп.</t>
  </si>
  <si>
    <t>Сумма заключенных договоров (контрактов), руб.коп.</t>
  </si>
  <si>
    <t>Сумма экономии, руб.коп.</t>
  </si>
  <si>
    <t>Экономически эффективное расходование денежных средств на приобретение товаров, работ, услуг*</t>
  </si>
  <si>
    <t>Закупки у единственного поставщика</t>
  </si>
  <si>
    <t>Аукцион</t>
  </si>
  <si>
    <t xml:space="preserve">Запрос котировок </t>
  </si>
  <si>
    <t xml:space="preserve">Конкурс </t>
  </si>
  <si>
    <t>ИТОГО</t>
  </si>
  <si>
    <t>Запрос предложений</t>
  </si>
  <si>
    <t>Запрос цен</t>
  </si>
  <si>
    <t>7. Закупка товаров, работ и услуг, способы закупок; сложившаяся экономия.</t>
  </si>
  <si>
    <t>Естественные монополии</t>
  </si>
  <si>
    <t xml:space="preserve">*Экономически эффективное расходование денежных средств на приобретение товаров, работ, услуг, рассчитывается по формуле:
Х= (А*100%)/Б
где
Х - процент экономии денежных средств учреждения по итогам проведения торгов от общего совокупного годового объема лимитов, предусмотренных на поставку товаров, оказание услуг, выполнение работ (в %);
А – сумма экономии денежных средств учреждения, по итогам проведения торгов за отчетный период (руб.);
Б -  совокупный годовой объем лимитов, предусмотренных на поставку товаров, оказание услуг, выполнение работ за исключением закупок, относящихся к сфере деятельности субъектов естественных монополий (в соответствии с ФЗ РФ от 17.08.1995 № 147 ФЗ), а также оказанию услуг по водоснабжению, водоотведению, и теплоснабжению (руб.)
</t>
  </si>
  <si>
    <t>8. Проверки контролирующих и надзорных органов.</t>
  </si>
  <si>
    <t xml:space="preserve">Орган, осуществляющий проверку/Документы по результатам проверки </t>
  </si>
  <si>
    <t>Дата проведения проверки, предмет и проверяемый период</t>
  </si>
  <si>
    <t>Выявленные нарушения</t>
  </si>
  <si>
    <t>Исполнены/не исполнены нарушения, мероприятия, проведенные по результатам контрольного мероприятия</t>
  </si>
  <si>
    <t>9. Повышение квалификации сотрудников.</t>
  </si>
  <si>
    <t>Категория персонала (должность)</t>
  </si>
  <si>
    <t>Количество человек</t>
  </si>
  <si>
    <t>Стоимость обучения (КВФО2+КВФО 4)</t>
  </si>
  <si>
    <t>10. Материально-техническое обеспечение. Проведение ремонтных работ.</t>
  </si>
  <si>
    <t>Стоимость, руб.</t>
  </si>
  <si>
    <t>11. Информация о спонсорской помощи.</t>
  </si>
  <si>
    <t>Сумма, руб.</t>
  </si>
  <si>
    <t>Направление расходования</t>
  </si>
  <si>
    <t>Всего</t>
  </si>
  <si>
    <t>12. Сельское хозяйство.</t>
  </si>
  <si>
    <t>12.1. Животноводство</t>
  </si>
  <si>
    <t>Поступило (с начало года)</t>
  </si>
  <si>
    <t>Выбыло (с начала года)</t>
  </si>
  <si>
    <t xml:space="preserve">Затраты на содержание </t>
  </si>
  <si>
    <t>Прибытль от реализации продукции</t>
  </si>
  <si>
    <t>Количество на отчетную дату</t>
  </si>
  <si>
    <t>КРС</t>
  </si>
  <si>
    <t>Свиньи</t>
  </si>
  <si>
    <t>Овцы и козы</t>
  </si>
  <si>
    <t>Лошади</t>
  </si>
  <si>
    <t>Затраты на выращивание</t>
  </si>
  <si>
    <t>Кол-во, кг</t>
  </si>
  <si>
    <t>Овощные культуры</t>
  </si>
  <si>
    <t>Зерновые культуры</t>
  </si>
  <si>
    <t>Сено, солома</t>
  </si>
  <si>
    <t>12.2. Растеневодство</t>
  </si>
  <si>
    <t>13. Доходы от иной приносящей доход деятельности</t>
  </si>
  <si>
    <t>Вид деятельности</t>
  </si>
  <si>
    <t>Прибыль, руб.</t>
  </si>
  <si>
    <t>всего</t>
  </si>
  <si>
    <t>квфо 2</t>
  </si>
  <si>
    <t>квфо 4</t>
  </si>
  <si>
    <t>Коечная мощность учреждения</t>
  </si>
  <si>
    <t xml:space="preserve"> 1.1. Виды деятельности государственного учреждения:</t>
  </si>
  <si>
    <t>Спонсор (благотворитель)</t>
  </si>
  <si>
    <t xml:space="preserve">Экономия </t>
  </si>
  <si>
    <t>Экономия</t>
  </si>
  <si>
    <t>увеличение остатков денежных средств за счет возврата дебиторской задолженности прошлых лет</t>
  </si>
  <si>
    <t>Документы для принятия к учету (наименование, № и дата)</t>
  </si>
  <si>
    <t>Руководитель</t>
  </si>
  <si>
    <t>Заместители руководителя и главный бухгалтер</t>
  </si>
  <si>
    <t>Врачи</t>
  </si>
  <si>
    <t>Социальные работники</t>
  </si>
  <si>
    <t>Средний медицинский персонал</t>
  </si>
  <si>
    <t>Младший медицинский персонал</t>
  </si>
  <si>
    <t>Педагогические работники</t>
  </si>
  <si>
    <t>Персонал, замещающий должности педагогических работников</t>
  </si>
  <si>
    <t>5.1. Поступления от оказания услуг (выполнения работ) на платной основе и от иной приносящей доход деятельности (КВФО-2)</t>
  </si>
  <si>
    <t>5.2. Субсидия на финансовое обеспечение выполнения государственного задания (КВФО-4)</t>
  </si>
  <si>
    <t xml:space="preserve">5.3. Субсидия в целях достижения результатов федерального проекта, входящего в состав национального проекта </t>
  </si>
  <si>
    <t>5.4. Субсидии, предоставляемые в соответствии с абзацем вторым пункта 1 статьи 78.1 Бюджетного кодекса Российской Федерации (КВФО-5)</t>
  </si>
  <si>
    <t>5.5. Сведения о кредиторской задолженности</t>
  </si>
  <si>
    <t>5.6. Сведения о дебиторской задолженности</t>
  </si>
  <si>
    <t>1.4. Имеющиеся лицензии</t>
  </si>
  <si>
    <t xml:space="preserve">* стоимость расчитываетя по факту списания </t>
  </si>
  <si>
    <t>Прибыль от реализации продукции</t>
  </si>
  <si>
    <t>1.2. Форма  предоставления социальных услуг:</t>
  </si>
  <si>
    <t>Вакансии (расписать)</t>
  </si>
  <si>
    <t>Факт исполнение на отчетную дату (чел.)</t>
  </si>
  <si>
    <t>ИТОГО:</t>
  </si>
  <si>
    <t>Психолого-медико-педагогическая реабилитация детей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</si>
  <si>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</si>
  <si>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Содействие устройству детей на воспитание в семью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</si>
  <si>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</si>
  <si>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Содержание и воспитание детей-сирот и детей, оставшихся без попечения родителей, детей находящихся в трудной жизненной ситуации</t>
  </si>
  <si>
    <t>Оказание консультативной, психологической, юридической, социальной и иной помощи лицам из числа детей, завершивших пребывание в организации для детей-сирот</t>
  </si>
  <si>
    <t>Предоставление социального обслуживания в стационарной форме, включая оказание социально-бытовых услуг, социально-психологических,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жизнидеятельности, в том числе детей-инвалидов</t>
  </si>
  <si>
    <t>Шаравин В.Ю.</t>
  </si>
  <si>
    <t xml:space="preserve">ГБУЗ АО "Дом ребенка специализированный" </t>
  </si>
  <si>
    <t>нет</t>
  </si>
  <si>
    <t xml:space="preserve">Дети-сироты и дети, оставшиеся без  попечения родителей или законных представителей                                 </t>
  </si>
  <si>
    <t xml:space="preserve">                                 </t>
  </si>
  <si>
    <t xml:space="preserve">Дети-сироты и дети, оставшиеся без попечения родителей, завершившие пребывние в организациях для детей-сирот и детей,  оставшихся без попечения родителей; лица из числа детей-сирот и детей, оставшихся без попечения родителей в возрасте 18-23 лет                              </t>
  </si>
  <si>
    <t xml:space="preserve">Семьи, принявшие детей-сирот и детей, оставшихся без попечения родителей на воспитание                                </t>
  </si>
  <si>
    <t xml:space="preserve">Дети-сироты и дети, ставшиеся без попечения  родителей, совершеннолетние дееспособные граждане                        </t>
  </si>
  <si>
    <t xml:space="preserve">Совершеннолетние дееспособные граждане, желающие принять ребенка (детей) на воспитание                          </t>
  </si>
  <si>
    <t xml:space="preserve">Доклад руководителя ГАУСО АО "Свободненский специальный (коррекционный) детский </t>
  </si>
  <si>
    <t>1.3. Категория получателей социальных услуг:</t>
  </si>
  <si>
    <t>Стационарная, полустационарная</t>
  </si>
  <si>
    <r>
      <rPr>
        <b/>
        <sz val="11"/>
        <color theme="1"/>
        <rFont val="Times New Roman"/>
        <family val="1"/>
        <charset val="204"/>
      </rPr>
      <t>Медицинская деятельность</t>
    </r>
    <r>
      <rPr>
        <sz val="11"/>
        <color theme="1"/>
        <rFont val="Times New Roman"/>
        <family val="1"/>
        <charset val="204"/>
      </rPr>
      <t xml:space="preserve"> осуществляется в учреждении на основании лицензии выданной министерством здравоохранения Амурской области № ЛО-28-01-001667 от 02.10.2019 года серия ЛО – 28 0004736, бессрочная.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Образовательная деятельность</t>
    </r>
    <r>
      <rPr>
        <sz val="11"/>
        <color theme="1"/>
        <rFont val="Times New Roman"/>
        <family val="1"/>
        <charset val="204"/>
      </rPr>
      <t xml:space="preserve"> в учреждении осуществляется согласно лицензии на осуществление образовательной деятельности № ОД 5085 от 20.05.2014 серия 28Л01 № 0000434, бессрочная.
</t>
    </r>
    <r>
      <rPr>
        <b/>
        <sz val="11"/>
        <color theme="1"/>
        <rFont val="Times New Roman"/>
        <family val="1"/>
        <charset val="204"/>
      </rPr>
      <t>Лицензия на осуществление деятельности по перевозкам пассажиров и иных лиц автобусами</t>
    </r>
    <r>
      <rPr>
        <sz val="11"/>
        <color theme="1"/>
        <rFont val="Times New Roman"/>
        <family val="1"/>
        <charset val="204"/>
      </rPr>
      <t>. Лицензия № АН 28 000351 от 24 июля 2019 года, серия ДА № 191699, бессрочная</t>
    </r>
  </si>
  <si>
    <t>Министерство социальной защиты населения Амурской области</t>
  </si>
  <si>
    <t>Директор:                                                              Е.В.Смердова</t>
  </si>
  <si>
    <t>1. Основные:                                                                                                                                                                                                                                                                                              Деятельность по уходу с обеспечение проживания прочая;                                                                                                                                                         Предоставление прочих социальных услуг без обеспечения проживания, не включенных в другие группировки;                                                                                                                                                                                                                                                                                                              Деятельность в области медицины прочая;                                                                                                                                                                                                                               Медицинская практика.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Иные: производство спецодежды;                                                                                                                                                                                                                                                                                                            производство постельного белья из тканей;                                                                                                                                                                                                                                                                                                                                                   производство прочих трикотажных или вязаных аксессуаров одежды, в том числе платков, шарфов, галстуков и прочих аналогичных изделий;                                                                                                                                                                                                                                         производство одежды для детей младшего возраста из текстильных материалов, кроме трикотажных или вязаных;                                                                                                                                                                                                                                                                                                                          деятельность прочего сухопутного пассажирского транспорта, не включенная в другие группировки; торговля розничная прочая вне магазинов, палаток, рынков;                                                                                                                                                                                                                                                                                                      производство прочих пищевых продуктов, не включенных в другие группировки;                                                                                                                                         деятельность вспомогательная, связанная, с сухопутным транспортом;                                                                                                                                                                  деятельность по фотокопированию и подготовке документов и прочая специализированная вспомогательная деятельность по обеспечению деятельности офиса;                                                                                                                                                                                                                                                                                                       производство хлеба и мучных кондитерских изделий, тортов и пирожных недлительного хранения; выращивание рассады;                                                                                                                                                                                                                                                                                                      деятельность зрелищно-развлекательная прочая;                                                                                                                                                                                                              деятельность в области отдыха и развлечений.</t>
  </si>
  <si>
    <t>ткань</t>
  </si>
  <si>
    <t xml:space="preserve">Реабилитолог - 1 (филиал) Специалист по социальной работе - 3   (филиал)        Медицинская сестра 1  Медицинская сестра -0,5 (филиал)               Социальный работник   - 1 Воспитатель   - 3,5    Водитель  - 1             Помощник воспитателя -  4    Бухгалтер - 1            Рабочий по комплексному обслуживанию зданий  - 1  Психолог - 0,5               Педагог дополнительного образования  - 0,5  Юрисконсульт  - 1     Программист   - 0,5          Сурдопедагог - 0,5  Специалист по оране труда - 0,5                                 Повар - 0,5                      Сторож -0,5                    Тифлопедагог - 0,5 </t>
  </si>
  <si>
    <t>Отношение заработной платы 2021г./2020г., %</t>
  </si>
  <si>
    <t>План на 2021 год (чел.)</t>
  </si>
  <si>
    <t>Факт за 2020г., руб.</t>
  </si>
  <si>
    <t>План на 2021г., руб</t>
  </si>
  <si>
    <t>Закупка энергетич ресурсов (ком услуги)</t>
  </si>
  <si>
    <t>Соглашение 52-4 от 30.12.2020</t>
  </si>
  <si>
    <t>кровать 8шт</t>
  </si>
  <si>
    <t>Благотворительный Фонд "ВТБ-Страна"</t>
  </si>
  <si>
    <t>бизиборды 4 шт</t>
  </si>
  <si>
    <t>ООО "Пондера-Индустри"</t>
  </si>
  <si>
    <t>ноутбук 2шт</t>
  </si>
  <si>
    <t>шкафы 15 шт</t>
  </si>
  <si>
    <t>Нищик С.В.</t>
  </si>
  <si>
    <t>шкаф 1 шт</t>
  </si>
  <si>
    <t>весы</t>
  </si>
  <si>
    <t>Министерство соц защиты населения АО</t>
  </si>
  <si>
    <t>облучатель 5 шт</t>
  </si>
  <si>
    <t>АО ДРСК</t>
  </si>
  <si>
    <t>шкафы</t>
  </si>
  <si>
    <t>детская одежда</t>
  </si>
  <si>
    <t>Фактическая средняя заработная плата за 2020г., руб</t>
  </si>
  <si>
    <t>Показатели по «дорожной карте» на 2021 г.</t>
  </si>
  <si>
    <t>Приказ 55-м от 29.03.2021</t>
  </si>
  <si>
    <t>Приказ № 48-м от 10.03.2021</t>
  </si>
  <si>
    <t>Приказ №50-м от 17.03.2021</t>
  </si>
  <si>
    <t>Приказ №"12-м  от 18.01.2021</t>
  </si>
  <si>
    <t>Приказ № 19-м  01.02.2021</t>
  </si>
  <si>
    <t>Приказ № 21  от 05.02.2021</t>
  </si>
  <si>
    <t>Приказ №14/2-м 25.01.2021</t>
  </si>
  <si>
    <t>Приказ №14/1-м  от 25.01.2021</t>
  </si>
  <si>
    <t>Приказ № 14-м от 25.01.2021</t>
  </si>
  <si>
    <t>Приказ №11-м от 12.01.2021</t>
  </si>
  <si>
    <t>Приказ 19 от 01.02.2021</t>
  </si>
  <si>
    <t>педагог</t>
  </si>
  <si>
    <t>медицинская сестра</t>
  </si>
  <si>
    <t>Доп соглашение 52-4-2 от 27.05.2021</t>
  </si>
  <si>
    <t>стул регулируемый 8 шт</t>
  </si>
  <si>
    <t>тумба 8 шт</t>
  </si>
  <si>
    <t>стул офисный 8шт</t>
  </si>
  <si>
    <t>шкаф для одежды 2 шт</t>
  </si>
  <si>
    <t>кресло офисное 2 шт</t>
  </si>
  <si>
    <t>стол обеденный 3 шт</t>
  </si>
  <si>
    <t>стол 4шт</t>
  </si>
  <si>
    <t>бензотриммер 1шт</t>
  </si>
  <si>
    <t>стулья офисные 14 шт</t>
  </si>
  <si>
    <t>ООО "Рейнесанс Хэви Индастрис"</t>
  </si>
  <si>
    <t>системные блоки, мониторы</t>
  </si>
  <si>
    <t>Кулинич Д.В.</t>
  </si>
  <si>
    <t>стулья офисные 8 шт</t>
  </si>
  <si>
    <t>ООО "Газпромпереработка Благовещенск"</t>
  </si>
  <si>
    <t>Приказ №88 от 20.05.2021</t>
  </si>
  <si>
    <t>Приказ №64-м 12.04.2021</t>
  </si>
  <si>
    <t>Приказ №94-м от 03.06.2021</t>
  </si>
  <si>
    <t>Приказ №84-м от 12.05.2021</t>
  </si>
  <si>
    <t>Приказ № 63-м от 07.04.2021</t>
  </si>
  <si>
    <t>инспектор отдела кадров</t>
  </si>
  <si>
    <t>компл постельного белья</t>
  </si>
  <si>
    <t>ИП Шаравин В.Ю.</t>
  </si>
  <si>
    <t>краска</t>
  </si>
  <si>
    <t>ГАУ АО "Семиозерский детский дом"</t>
  </si>
  <si>
    <t>медикаменты</t>
  </si>
  <si>
    <t>платье, блузы, туфли</t>
  </si>
  <si>
    <t>шары воздушные</t>
  </si>
  <si>
    <t>майка, кофта, туфли</t>
  </si>
  <si>
    <t xml:space="preserve">БФ "Формула хороших дел" </t>
  </si>
  <si>
    <t>детская обувь</t>
  </si>
  <si>
    <t>Приказ №108-м от 01.07.2021</t>
  </si>
  <si>
    <t>Приказ №109-м от 01.07.2021</t>
  </si>
  <si>
    <t>Приказ №08-25 от 12.07.2021</t>
  </si>
  <si>
    <t>Приказ №137-м от 13.08.2021</t>
  </si>
  <si>
    <t>Приказ №127 от 20.07.2021</t>
  </si>
  <si>
    <t xml:space="preserve">Приказ №147 от16.09.2021 </t>
  </si>
  <si>
    <t>Приказ №130 от 22.07.2021</t>
  </si>
  <si>
    <t>дом" за 2021 год</t>
  </si>
  <si>
    <t>Фактическое исполнение на 01.01.2022г., руб.</t>
  </si>
  <si>
    <t>Доп соглашение 52-4-3 от 29.09.2021</t>
  </si>
  <si>
    <t>Доп соглашение 52-4-4 от 14.10.2021</t>
  </si>
  <si>
    <t>Доп соглашение 52-4-5 от 13.12.2021</t>
  </si>
  <si>
    <t>Доп соглашение 52-4-6 от 13.12.2021</t>
  </si>
  <si>
    <t>Доп соглашение 52-4-7 от 27.12.2021</t>
  </si>
  <si>
    <t>МФУ 1шт</t>
  </si>
  <si>
    <t>Швейная машина 1шт</t>
  </si>
  <si>
    <t>Стулья офисные 10шт</t>
  </si>
  <si>
    <t>Шкаф для документов 2 шт</t>
  </si>
  <si>
    <t>Парта 2 шт</t>
  </si>
  <si>
    <t>Стулья офисные 2шт</t>
  </si>
  <si>
    <t>Стол письменный 1 шт</t>
  </si>
  <si>
    <t>Стол обеденный 2 шт</t>
  </si>
  <si>
    <t>Тумбы 8шт</t>
  </si>
  <si>
    <t>игровое оборудование</t>
  </si>
  <si>
    <t>ООО "Газпромтранс"</t>
  </si>
  <si>
    <t>бизиборды 6 шт</t>
  </si>
  <si>
    <t>шкаф, стол</t>
  </si>
  <si>
    <t>Жукова Г.В.</t>
  </si>
  <si>
    <t>(варежки, шарф, колготки)</t>
  </si>
  <si>
    <t>ООО  Вита</t>
  </si>
  <si>
    <t>подгузники, салфетки</t>
  </si>
  <si>
    <t>костюмы зимние</t>
  </si>
  <si>
    <t>ГАУ АО "Благовещенский КЦСО "Доброта"</t>
  </si>
  <si>
    <t>канцтовары, портфели</t>
  </si>
  <si>
    <t>Бычковская М.С.</t>
  </si>
  <si>
    <t>Приказ №162 от 20.10.2021</t>
  </si>
  <si>
    <t>Приказ №161-м от 18.10.2021</t>
  </si>
  <si>
    <t>Приказ №160 от 01.11.2021</t>
  </si>
  <si>
    <t>Приказ №159 от 01.11.2021</t>
  </si>
  <si>
    <t>Приказ №163 от 01.11.2021</t>
  </si>
  <si>
    <t>Приказ №169-м от 10.11.2021</t>
  </si>
  <si>
    <t>Приказ №170-м от 16.11.2021</t>
  </si>
  <si>
    <t>Приказ №171 от 02.12.2021</t>
  </si>
  <si>
    <t>Приказ №182 от 13.12.2021</t>
  </si>
  <si>
    <t>Приказ №131 от 22.07.2021</t>
  </si>
  <si>
    <t>Приобретение основных  всего:</t>
  </si>
  <si>
    <t>в том числе: КВФО 4</t>
  </si>
  <si>
    <t>Средняя заработная плата на 01.01.2022г., руб.</t>
  </si>
  <si>
    <t xml:space="preserve">          Врач - невыполнение составило  7,2 % , дорожная карта не соблюдена по причине пребывания  врача на больничном в период с 01.02.2021- 21.02.2021, 16.12.2021-24.12.2021  </t>
  </si>
  <si>
    <t>1. Общая информация о деятельности учреждения за 2021 год.</t>
  </si>
  <si>
    <t>Поступление детей школьного возраста</t>
  </si>
  <si>
    <t>Субсидия на финансовое обеспечение выполнения государственного задания 2021г</t>
  </si>
  <si>
    <t>Х=(764185,40*100%)/7682055,85       Х=9,948</t>
  </si>
  <si>
    <t>главны й бухгалтер</t>
  </si>
  <si>
    <t>Итого:</t>
  </si>
  <si>
    <t>по КВФО 2</t>
  </si>
  <si>
    <t>Карусели 3шт</t>
  </si>
  <si>
    <t>Горки 2ш</t>
  </si>
  <si>
    <t>Бизиборды 6шт</t>
  </si>
  <si>
    <t>Скамья 2 шт</t>
  </si>
  <si>
    <t>Песочница 1шт</t>
  </si>
  <si>
    <t>Беседка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</si>
</sst>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/>
    <xf numFmtId="0" fontId="4" fillId="0" borderId="1" xfId="1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10" fillId="0" borderId="0" xfId="0" applyFont="1"/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9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2" xfId="1" applyNumberFormat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 wrapText="1"/>
    </xf>
    <xf numFmtId="0" fontId="5" fillId="0" borderId="3" xfId="1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4" xfId="0" applyFont="1" applyBorder="1" applyAlignment="1"/>
    <xf numFmtId="0" fontId="0" fillId="0" borderId="4" xfId="0" applyBorder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G32" sqref="G32"/>
    </sheetView>
  </sheetViews>
  <sheetFormatPr defaultRowHeight="15" x14ac:dyDescent="0.25"/>
  <cols>
    <col min="1" max="1" width="12.28515625" customWidth="1"/>
    <col min="2" max="2" width="15.28515625" customWidth="1"/>
    <col min="3" max="3" width="13.85546875" customWidth="1"/>
    <col min="4" max="4" width="13.5703125" customWidth="1"/>
    <col min="5" max="5" width="12.28515625" customWidth="1"/>
    <col min="6" max="6" width="11.7109375" customWidth="1"/>
    <col min="7" max="7" width="15.42578125" customWidth="1"/>
  </cols>
  <sheetData>
    <row r="1" spans="1:10" x14ac:dyDescent="0.25">
      <c r="A1" s="6"/>
      <c r="B1" s="6"/>
      <c r="C1" s="6"/>
      <c r="D1" s="6"/>
      <c r="E1" s="6"/>
      <c r="F1" s="6"/>
      <c r="G1" s="6"/>
    </row>
    <row r="2" spans="1:10" x14ac:dyDescent="0.25">
      <c r="A2" s="73" t="s">
        <v>213</v>
      </c>
      <c r="B2" s="73"/>
      <c r="C2" s="73"/>
      <c r="D2" s="73"/>
      <c r="E2" s="73"/>
      <c r="F2" s="73"/>
      <c r="G2" s="73"/>
      <c r="H2" s="3"/>
      <c r="I2" s="3"/>
    </row>
    <row r="3" spans="1:10" x14ac:dyDescent="0.25">
      <c r="A3" s="65" t="s">
        <v>295</v>
      </c>
      <c r="B3" s="65"/>
      <c r="C3" s="65"/>
      <c r="D3" s="65"/>
      <c r="E3" s="65"/>
      <c r="F3" s="65"/>
      <c r="G3" s="65"/>
      <c r="H3" s="3"/>
      <c r="I3" s="3"/>
    </row>
    <row r="4" spans="1:10" x14ac:dyDescent="0.25">
      <c r="A4" s="6"/>
      <c r="B4" s="6"/>
      <c r="C4" s="6"/>
      <c r="D4" s="6"/>
      <c r="E4" s="6"/>
      <c r="F4" s="6"/>
      <c r="G4" s="6"/>
    </row>
    <row r="5" spans="1:10" x14ac:dyDescent="0.25">
      <c r="A5" s="65" t="s">
        <v>0</v>
      </c>
      <c r="B5" s="65"/>
      <c r="C5" s="65"/>
      <c r="D5" s="65"/>
      <c r="E5" s="65"/>
      <c r="F5" s="65"/>
      <c r="G5" s="65"/>
      <c r="H5" s="3"/>
      <c r="I5" s="3"/>
    </row>
    <row r="6" spans="1:10" x14ac:dyDescent="0.25">
      <c r="A6" s="6"/>
      <c r="B6" s="6"/>
      <c r="C6" s="6"/>
      <c r="D6" s="6"/>
      <c r="E6" s="6"/>
      <c r="F6" s="6"/>
      <c r="G6" s="6"/>
    </row>
    <row r="7" spans="1:10" x14ac:dyDescent="0.25">
      <c r="A7" s="69" t="s">
        <v>337</v>
      </c>
      <c r="B7" s="69"/>
      <c r="C7" s="69"/>
      <c r="D7" s="69"/>
      <c r="E7" s="69"/>
      <c r="F7" s="69"/>
      <c r="G7" s="69"/>
      <c r="H7" s="3"/>
      <c r="I7" s="3"/>
    </row>
    <row r="8" spans="1:10" ht="14.25" customHeight="1" x14ac:dyDescent="0.25">
      <c r="A8" s="71"/>
      <c r="B8" s="72"/>
      <c r="C8" s="72"/>
      <c r="D8" s="72"/>
      <c r="E8" s="72"/>
      <c r="F8" s="72"/>
      <c r="G8" s="72"/>
    </row>
    <row r="9" spans="1:10" x14ac:dyDescent="0.25">
      <c r="A9" s="69" t="s">
        <v>170</v>
      </c>
      <c r="B9" s="69"/>
      <c r="C9" s="69"/>
      <c r="D9" s="69"/>
      <c r="E9" s="69"/>
      <c r="F9" s="69"/>
      <c r="G9" s="69"/>
      <c r="H9" s="3"/>
      <c r="I9" s="3"/>
    </row>
    <row r="10" spans="1:10" ht="327" customHeight="1" x14ac:dyDescent="0.25">
      <c r="A10" s="68" t="s">
        <v>219</v>
      </c>
      <c r="B10" s="68"/>
      <c r="C10" s="68"/>
      <c r="D10" s="68"/>
      <c r="E10" s="68"/>
      <c r="F10" s="68"/>
      <c r="G10" s="68"/>
      <c r="H10" s="3"/>
      <c r="I10" s="3"/>
    </row>
    <row r="11" spans="1:10" x14ac:dyDescent="0.25">
      <c r="A11" s="69" t="s">
        <v>193</v>
      </c>
      <c r="B11" s="69"/>
      <c r="C11" s="69"/>
      <c r="D11" s="69"/>
      <c r="E11" s="69"/>
      <c r="F11" s="69"/>
      <c r="G11" s="69"/>
      <c r="H11" s="3"/>
      <c r="I11" s="3"/>
    </row>
    <row r="12" spans="1:10" x14ac:dyDescent="0.25">
      <c r="A12" s="68" t="s">
        <v>215</v>
      </c>
      <c r="B12" s="68"/>
      <c r="C12" s="68"/>
      <c r="D12" s="68"/>
      <c r="E12" s="68"/>
      <c r="F12" s="68"/>
      <c r="G12" s="68"/>
    </row>
    <row r="13" spans="1:10" ht="18.75" customHeight="1" x14ac:dyDescent="0.25">
      <c r="A13" s="70"/>
      <c r="B13" s="70"/>
      <c r="C13" s="70"/>
      <c r="D13" s="70"/>
      <c r="E13" s="70"/>
      <c r="F13" s="70"/>
      <c r="G13" s="70"/>
    </row>
    <row r="14" spans="1:10" x14ac:dyDescent="0.25">
      <c r="A14" s="50"/>
      <c r="B14" s="50"/>
      <c r="C14" s="50"/>
      <c r="D14" s="50"/>
      <c r="E14" s="50"/>
      <c r="F14" s="50"/>
      <c r="G14" s="50"/>
      <c r="H14" s="1"/>
      <c r="I14" s="1"/>
      <c r="J14" s="1"/>
    </row>
    <row r="15" spans="1:10" x14ac:dyDescent="0.25">
      <c r="A15" s="69" t="s">
        <v>214</v>
      </c>
      <c r="B15" s="69"/>
      <c r="C15" s="69"/>
      <c r="D15" s="69"/>
      <c r="E15" s="69"/>
      <c r="F15" s="69"/>
      <c r="G15" s="69"/>
    </row>
    <row r="16" spans="1:10" ht="15.75" customHeight="1" x14ac:dyDescent="0.25">
      <c r="A16" s="78" t="s">
        <v>207</v>
      </c>
      <c r="B16" s="78"/>
      <c r="C16" s="78"/>
      <c r="D16" s="78"/>
      <c r="E16" s="78"/>
      <c r="F16" s="78"/>
      <c r="G16" s="78"/>
    </row>
    <row r="17" spans="1:7" ht="16.5" customHeight="1" x14ac:dyDescent="0.25">
      <c r="A17" s="78" t="s">
        <v>210</v>
      </c>
      <c r="B17" s="78"/>
      <c r="C17" s="78"/>
      <c r="D17" s="78"/>
      <c r="E17" s="78"/>
      <c r="F17" s="78"/>
      <c r="G17" s="78"/>
    </row>
    <row r="18" spans="1:7" ht="18" customHeight="1" x14ac:dyDescent="0.25">
      <c r="A18" s="78" t="s">
        <v>209</v>
      </c>
      <c r="B18" s="78"/>
      <c r="C18" s="78"/>
      <c r="D18" s="78"/>
      <c r="E18" s="78"/>
      <c r="F18" s="78"/>
      <c r="G18" s="78"/>
    </row>
    <row r="19" spans="1:7" ht="19.5" customHeight="1" x14ac:dyDescent="0.25">
      <c r="A19" s="78" t="s">
        <v>211</v>
      </c>
      <c r="B19" s="78"/>
      <c r="C19" s="78"/>
      <c r="D19" s="78"/>
      <c r="E19" s="78"/>
      <c r="F19" s="78"/>
      <c r="G19" s="78"/>
    </row>
    <row r="20" spans="1:7" ht="20.25" customHeight="1" x14ac:dyDescent="0.25">
      <c r="A20" s="78" t="s">
        <v>212</v>
      </c>
      <c r="B20" s="78"/>
      <c r="C20" s="78"/>
      <c r="D20" s="78"/>
      <c r="E20" s="78"/>
      <c r="F20" s="78"/>
      <c r="G20" s="78"/>
    </row>
    <row r="21" spans="1:7" ht="15" customHeight="1" x14ac:dyDescent="0.25">
      <c r="A21" s="78" t="s">
        <v>208</v>
      </c>
      <c r="B21" s="78"/>
      <c r="C21" s="78"/>
      <c r="D21" s="78"/>
      <c r="E21" s="78"/>
      <c r="F21" s="78"/>
      <c r="G21" s="78"/>
    </row>
    <row r="22" spans="1:7" ht="20.25" customHeight="1" x14ac:dyDescent="0.25">
      <c r="A22" s="69" t="s">
        <v>190</v>
      </c>
      <c r="B22" s="69"/>
      <c r="C22" s="69"/>
      <c r="D22" s="69"/>
      <c r="E22" s="69"/>
      <c r="F22" s="69"/>
      <c r="G22" s="69"/>
    </row>
    <row r="23" spans="1:7" ht="137.25" customHeight="1" x14ac:dyDescent="0.25">
      <c r="A23" s="79" t="s">
        <v>216</v>
      </c>
      <c r="B23" s="79"/>
      <c r="C23" s="79"/>
      <c r="D23" s="79"/>
      <c r="E23" s="79"/>
      <c r="F23" s="79"/>
      <c r="G23" s="79"/>
    </row>
    <row r="24" spans="1:7" x14ac:dyDescent="0.25">
      <c r="A24" s="88" t="s">
        <v>5</v>
      </c>
      <c r="B24" s="88"/>
      <c r="C24" s="88"/>
      <c r="D24" s="88"/>
      <c r="E24" s="88"/>
      <c r="F24" s="88"/>
      <c r="G24" s="88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ht="60" x14ac:dyDescent="0.25">
      <c r="A26" s="7" t="s">
        <v>3</v>
      </c>
      <c r="B26" s="63" t="s">
        <v>1</v>
      </c>
      <c r="C26" s="64"/>
      <c r="D26" s="7" t="s">
        <v>223</v>
      </c>
      <c r="E26" s="7" t="s">
        <v>195</v>
      </c>
      <c r="F26" s="7" t="s">
        <v>2</v>
      </c>
      <c r="G26" s="7" t="s">
        <v>4</v>
      </c>
    </row>
    <row r="27" spans="1:7" ht="258" customHeight="1" x14ac:dyDescent="0.25">
      <c r="A27" s="15">
        <v>1</v>
      </c>
      <c r="B27" s="80" t="s">
        <v>197</v>
      </c>
      <c r="C27" s="81"/>
      <c r="D27" s="35">
        <v>48</v>
      </c>
      <c r="E27" s="35">
        <v>55</v>
      </c>
      <c r="F27" s="37">
        <f>E27/D27*100</f>
        <v>114.58333333333333</v>
      </c>
      <c r="G27" s="51" t="s">
        <v>338</v>
      </c>
    </row>
    <row r="28" spans="1:7" ht="302.25" customHeight="1" x14ac:dyDescent="0.25">
      <c r="A28" s="15">
        <v>2</v>
      </c>
      <c r="B28" s="80" t="s">
        <v>198</v>
      </c>
      <c r="C28" s="81"/>
      <c r="D28" s="35">
        <v>50</v>
      </c>
      <c r="E28" s="35">
        <v>50</v>
      </c>
      <c r="F28" s="37">
        <f t="shared" ref="F28:F33" si="0">E28/D28*100</f>
        <v>100</v>
      </c>
      <c r="G28" s="56"/>
    </row>
    <row r="29" spans="1:7" ht="188.25" customHeight="1" x14ac:dyDescent="0.25">
      <c r="A29" s="8">
        <v>3</v>
      </c>
      <c r="B29" s="80" t="s">
        <v>199</v>
      </c>
      <c r="C29" s="84"/>
      <c r="D29" s="36">
        <v>8</v>
      </c>
      <c r="E29" s="36">
        <v>14</v>
      </c>
      <c r="F29" s="37">
        <f t="shared" si="0"/>
        <v>175</v>
      </c>
      <c r="G29" s="51"/>
    </row>
    <row r="30" spans="1:7" ht="182.25" customHeight="1" x14ac:dyDescent="0.25">
      <c r="A30" s="15">
        <v>4</v>
      </c>
      <c r="B30" s="66" t="s">
        <v>200</v>
      </c>
      <c r="C30" s="67"/>
      <c r="D30" s="35">
        <v>85</v>
      </c>
      <c r="E30" s="35">
        <v>85</v>
      </c>
      <c r="F30" s="37">
        <f t="shared" si="0"/>
        <v>100</v>
      </c>
      <c r="G30" s="51"/>
    </row>
    <row r="31" spans="1:7" ht="248.25" customHeight="1" x14ac:dyDescent="0.25">
      <c r="A31" s="17">
        <v>5</v>
      </c>
      <c r="B31" s="80" t="s">
        <v>201</v>
      </c>
      <c r="C31" s="84"/>
      <c r="D31" s="36">
        <v>48</v>
      </c>
      <c r="E31" s="36">
        <v>55</v>
      </c>
      <c r="F31" s="37">
        <f t="shared" si="0"/>
        <v>114.58333333333333</v>
      </c>
      <c r="G31" s="57" t="s">
        <v>338</v>
      </c>
    </row>
    <row r="32" spans="1:7" ht="170.25" customHeight="1" x14ac:dyDescent="0.25">
      <c r="A32" s="39">
        <v>6</v>
      </c>
      <c r="B32" s="85" t="s">
        <v>202</v>
      </c>
      <c r="C32" s="86"/>
      <c r="D32" s="36">
        <v>85</v>
      </c>
      <c r="E32" s="36">
        <v>85</v>
      </c>
      <c r="F32" s="37">
        <f t="shared" si="0"/>
        <v>100</v>
      </c>
      <c r="G32" s="51"/>
    </row>
    <row r="33" spans="1:7" ht="253.5" customHeight="1" x14ac:dyDescent="0.25">
      <c r="A33" s="8">
        <v>7</v>
      </c>
      <c r="B33" s="66" t="s">
        <v>203</v>
      </c>
      <c r="C33" s="89"/>
      <c r="D33" s="36">
        <v>25</v>
      </c>
      <c r="E33" s="36">
        <v>25</v>
      </c>
      <c r="F33" s="37">
        <f t="shared" si="0"/>
        <v>100</v>
      </c>
      <c r="G33" s="51"/>
    </row>
    <row r="34" spans="1:7" x14ac:dyDescent="0.25">
      <c r="A34" s="9"/>
      <c r="B34" s="82"/>
      <c r="C34" s="83"/>
      <c r="D34" s="9"/>
      <c r="E34" s="9"/>
      <c r="F34" s="9"/>
      <c r="G34" s="9"/>
    </row>
    <row r="35" spans="1:7" x14ac:dyDescent="0.25">
      <c r="A35" s="76" t="s">
        <v>169</v>
      </c>
      <c r="B35" s="76"/>
      <c r="C35" s="76"/>
      <c r="D35" s="76"/>
      <c r="E35" s="77">
        <v>32</v>
      </c>
      <c r="F35" s="77"/>
      <c r="G35" s="77"/>
    </row>
    <row r="36" spans="1:7" ht="21.75" customHeight="1" x14ac:dyDescent="0.25">
      <c r="A36" s="9"/>
      <c r="B36" s="9"/>
      <c r="C36" s="9"/>
      <c r="D36" s="9"/>
      <c r="E36" s="9"/>
      <c r="F36" s="9"/>
      <c r="G36" s="9"/>
    </row>
    <row r="37" spans="1:7" ht="32.25" customHeight="1" x14ac:dyDescent="0.25">
      <c r="A37" s="74" t="s">
        <v>12</v>
      </c>
      <c r="B37" s="74"/>
      <c r="C37" s="74"/>
      <c r="D37" s="74"/>
      <c r="E37" s="74"/>
      <c r="F37" s="74"/>
      <c r="G37" s="74"/>
    </row>
    <row r="38" spans="1:7" ht="21" customHeight="1" x14ac:dyDescent="0.25">
      <c r="A38" s="6"/>
      <c r="B38" s="6"/>
      <c r="C38" s="6"/>
      <c r="D38" s="6"/>
      <c r="E38" s="6"/>
      <c r="F38" s="6"/>
      <c r="G38" s="6"/>
    </row>
    <row r="39" spans="1:7" ht="33" customHeight="1" x14ac:dyDescent="0.25">
      <c r="A39" s="75" t="s">
        <v>11</v>
      </c>
      <c r="B39" s="75" t="s">
        <v>10</v>
      </c>
      <c r="C39" s="75"/>
      <c r="D39" s="75" t="s">
        <v>9</v>
      </c>
      <c r="E39" s="75" t="s">
        <v>6</v>
      </c>
      <c r="F39" s="75" t="s">
        <v>194</v>
      </c>
      <c r="G39" s="75"/>
    </row>
    <row r="40" spans="1:7" ht="58.5" customHeight="1" x14ac:dyDescent="0.25">
      <c r="A40" s="75"/>
      <c r="B40" s="7" t="s">
        <v>7</v>
      </c>
      <c r="C40" s="7" t="s">
        <v>8</v>
      </c>
      <c r="D40" s="75"/>
      <c r="E40" s="75"/>
      <c r="F40" s="75"/>
      <c r="G40" s="75"/>
    </row>
    <row r="41" spans="1:7" ht="360.75" customHeight="1" x14ac:dyDescent="0.25">
      <c r="A41" s="15">
        <v>121.25</v>
      </c>
      <c r="B41" s="15">
        <v>98.2</v>
      </c>
      <c r="C41" s="15">
        <v>1.3</v>
      </c>
      <c r="D41" s="15">
        <v>121.25</v>
      </c>
      <c r="E41" s="15">
        <v>97</v>
      </c>
      <c r="F41" s="80" t="s">
        <v>221</v>
      </c>
      <c r="G41" s="84"/>
    </row>
    <row r="42" spans="1:7" ht="18" customHeight="1" x14ac:dyDescent="0.25">
      <c r="A42" s="6"/>
      <c r="B42" s="6"/>
      <c r="C42" s="6"/>
      <c r="D42" s="6"/>
      <c r="E42" s="6"/>
      <c r="F42" s="6"/>
      <c r="G42" s="6"/>
    </row>
    <row r="43" spans="1:7" ht="27.75" customHeight="1" x14ac:dyDescent="0.25">
      <c r="A43" s="65" t="s">
        <v>16</v>
      </c>
      <c r="B43" s="65"/>
      <c r="C43" s="65"/>
      <c r="D43" s="65"/>
      <c r="E43" s="65"/>
      <c r="F43" s="65"/>
      <c r="G43" s="65"/>
    </row>
    <row r="44" spans="1:7" ht="20.25" customHeight="1" x14ac:dyDescent="0.25">
      <c r="A44" s="6"/>
      <c r="B44" s="6"/>
      <c r="C44" s="6"/>
      <c r="D44" s="6"/>
      <c r="E44" s="6"/>
      <c r="F44" s="6"/>
      <c r="G44" s="6"/>
    </row>
    <row r="45" spans="1:7" ht="75" x14ac:dyDescent="0.25">
      <c r="A45" s="63" t="s">
        <v>13</v>
      </c>
      <c r="B45" s="64"/>
      <c r="C45" s="7" t="s">
        <v>242</v>
      </c>
      <c r="D45" s="7" t="s">
        <v>243</v>
      </c>
      <c r="E45" s="7" t="s">
        <v>335</v>
      </c>
      <c r="F45" s="7" t="s">
        <v>222</v>
      </c>
      <c r="G45" s="7" t="s">
        <v>14</v>
      </c>
    </row>
    <row r="46" spans="1:7" x14ac:dyDescent="0.25">
      <c r="A46" s="62" t="s">
        <v>176</v>
      </c>
      <c r="B46" s="62"/>
      <c r="C46" s="19">
        <v>72303.91</v>
      </c>
      <c r="D46" s="19"/>
      <c r="E46" s="19">
        <v>75812.23</v>
      </c>
      <c r="F46" s="19">
        <v>104.9</v>
      </c>
      <c r="G46" s="31">
        <v>0</v>
      </c>
    </row>
    <row r="47" spans="1:7" x14ac:dyDescent="0.25">
      <c r="A47" s="62" t="s">
        <v>177</v>
      </c>
      <c r="B47" s="62"/>
      <c r="C47" s="19">
        <v>56909.65</v>
      </c>
      <c r="D47" s="19"/>
      <c r="E47" s="19">
        <v>65431.13</v>
      </c>
      <c r="F47" s="19">
        <v>114.8</v>
      </c>
      <c r="G47" s="31">
        <v>0</v>
      </c>
    </row>
    <row r="48" spans="1:7" x14ac:dyDescent="0.25">
      <c r="A48" s="62" t="s">
        <v>178</v>
      </c>
      <c r="B48" s="62"/>
      <c r="C48" s="19">
        <v>41500.720000000001</v>
      </c>
      <c r="D48" s="19">
        <v>98930</v>
      </c>
      <c r="E48" s="19">
        <v>91763.82</v>
      </c>
      <c r="F48" s="19">
        <v>222</v>
      </c>
      <c r="G48" s="31">
        <v>92.8</v>
      </c>
    </row>
    <row r="49" spans="1:7" x14ac:dyDescent="0.25">
      <c r="A49" s="66" t="s">
        <v>179</v>
      </c>
      <c r="B49" s="67"/>
      <c r="C49" s="19"/>
      <c r="D49" s="19"/>
      <c r="E49" s="19"/>
      <c r="F49" s="19" t="e">
        <f t="shared" ref="F49:F53" si="1">E49/C49*100</f>
        <v>#DIV/0!</v>
      </c>
      <c r="G49" s="31" t="e">
        <f t="shared" ref="G49:G51" si="2">E49/D49*100</f>
        <v>#DIV/0!</v>
      </c>
    </row>
    <row r="50" spans="1:7" x14ac:dyDescent="0.25">
      <c r="A50" s="62" t="s">
        <v>180</v>
      </c>
      <c r="B50" s="62"/>
      <c r="C50" s="19">
        <v>45381.96</v>
      </c>
      <c r="D50" s="19">
        <v>49465</v>
      </c>
      <c r="E50" s="19">
        <v>51256.55</v>
      </c>
      <c r="F50" s="19">
        <v>109.5</v>
      </c>
      <c r="G50" s="31">
        <v>0</v>
      </c>
    </row>
    <row r="51" spans="1:7" x14ac:dyDescent="0.25">
      <c r="A51" s="62" t="s">
        <v>181</v>
      </c>
      <c r="B51" s="62"/>
      <c r="C51" s="19"/>
      <c r="D51" s="19"/>
      <c r="E51" s="19"/>
      <c r="F51" s="19" t="e">
        <f t="shared" si="1"/>
        <v>#DIV/0!</v>
      </c>
      <c r="G51" s="31" t="e">
        <f t="shared" si="2"/>
        <v>#DIV/0!</v>
      </c>
    </row>
    <row r="52" spans="1:7" x14ac:dyDescent="0.25">
      <c r="A52" s="62" t="s">
        <v>182</v>
      </c>
      <c r="B52" s="62"/>
      <c r="C52" s="19">
        <v>45367.1</v>
      </c>
      <c r="D52" s="19">
        <v>49465</v>
      </c>
      <c r="E52" s="19">
        <v>49678.04</v>
      </c>
      <c r="F52" s="19">
        <v>111</v>
      </c>
      <c r="G52" s="31">
        <v>0</v>
      </c>
    </row>
    <row r="53" spans="1:7" x14ac:dyDescent="0.25">
      <c r="A53" s="62" t="s">
        <v>183</v>
      </c>
      <c r="B53" s="62"/>
      <c r="C53" s="19"/>
      <c r="D53" s="19"/>
      <c r="E53" s="19"/>
      <c r="F53" s="19" t="e">
        <f t="shared" si="1"/>
        <v>#DIV/0!</v>
      </c>
      <c r="G53" s="31"/>
    </row>
    <row r="54" spans="1:7" x14ac:dyDescent="0.25">
      <c r="A54" s="62" t="s">
        <v>15</v>
      </c>
      <c r="B54" s="62"/>
      <c r="C54" s="19">
        <v>26932.87</v>
      </c>
      <c r="D54" s="19"/>
      <c r="E54" s="19">
        <v>29053.1</v>
      </c>
      <c r="F54" s="19">
        <v>107.87</v>
      </c>
      <c r="G54" s="3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ht="51" customHeight="1" x14ac:dyDescent="0.25">
      <c r="A56" s="90" t="s">
        <v>336</v>
      </c>
      <c r="B56" s="90"/>
      <c r="C56" s="90"/>
      <c r="D56" s="90"/>
      <c r="E56" s="90"/>
      <c r="F56" s="90"/>
      <c r="G56" s="90"/>
    </row>
    <row r="57" spans="1:7" x14ac:dyDescent="0.25">
      <c r="A57" s="87"/>
      <c r="B57" s="87"/>
      <c r="C57" s="87"/>
      <c r="D57" s="87"/>
      <c r="E57" s="87"/>
      <c r="F57" s="87"/>
      <c r="G57" s="87"/>
    </row>
  </sheetData>
  <mergeCells count="51">
    <mergeCell ref="A57:G57"/>
    <mergeCell ref="A19:G19"/>
    <mergeCell ref="A18:G18"/>
    <mergeCell ref="A12:G12"/>
    <mergeCell ref="A16:G16"/>
    <mergeCell ref="F41:G41"/>
    <mergeCell ref="A24:G24"/>
    <mergeCell ref="A39:A40"/>
    <mergeCell ref="E39:E40"/>
    <mergeCell ref="B26:C26"/>
    <mergeCell ref="B29:C29"/>
    <mergeCell ref="B33:C33"/>
    <mergeCell ref="B39:C39"/>
    <mergeCell ref="D39:D40"/>
    <mergeCell ref="A56:G56"/>
    <mergeCell ref="A52:B52"/>
    <mergeCell ref="A9:G9"/>
    <mergeCell ref="A37:G37"/>
    <mergeCell ref="F39:G40"/>
    <mergeCell ref="A35:D35"/>
    <mergeCell ref="E35:G35"/>
    <mergeCell ref="A21:G21"/>
    <mergeCell ref="A22:G22"/>
    <mergeCell ref="A23:G23"/>
    <mergeCell ref="B27:C27"/>
    <mergeCell ref="B28:C28"/>
    <mergeCell ref="B34:C34"/>
    <mergeCell ref="B30:C30"/>
    <mergeCell ref="B31:C31"/>
    <mergeCell ref="B32:C32"/>
    <mergeCell ref="A17:G17"/>
    <mergeCell ref="A20:G20"/>
    <mergeCell ref="A8:G8"/>
    <mergeCell ref="A2:G2"/>
    <mergeCell ref="A3:G3"/>
    <mergeCell ref="A5:G5"/>
    <mergeCell ref="A7:G7"/>
    <mergeCell ref="A10:G10"/>
    <mergeCell ref="A11:G11"/>
    <mergeCell ref="A13:G13"/>
    <mergeCell ref="A15:G15"/>
    <mergeCell ref="A51:B51"/>
    <mergeCell ref="A54:B54"/>
    <mergeCell ref="A45:B45"/>
    <mergeCell ref="A43:G43"/>
    <mergeCell ref="A46:B46"/>
    <mergeCell ref="A47:B47"/>
    <mergeCell ref="A48:B48"/>
    <mergeCell ref="A50:B50"/>
    <mergeCell ref="A53:B53"/>
    <mergeCell ref="A49:B49"/>
  </mergeCells>
  <pageMargins left="0.51181102362204722" right="0.31496062992125984" top="0.55118110236220474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4"/>
  <sheetViews>
    <sheetView topLeftCell="A290" zoomScaleNormal="100" workbookViewId="0">
      <selection activeCell="A303" sqref="A303:F303"/>
    </sheetView>
  </sheetViews>
  <sheetFormatPr defaultRowHeight="15" x14ac:dyDescent="0.25"/>
  <cols>
    <col min="1" max="1" width="6" style="21" customWidth="1"/>
    <col min="2" max="2" width="40.85546875" style="1" customWidth="1"/>
    <col min="3" max="3" width="16" style="1" customWidth="1"/>
    <col min="4" max="4" width="15.5703125" style="1" customWidth="1"/>
    <col min="5" max="5" width="15.85546875" style="1" customWidth="1"/>
    <col min="6" max="6" width="11.28515625" style="1" customWidth="1"/>
    <col min="7" max="7" width="12.85546875" customWidth="1"/>
  </cols>
  <sheetData>
    <row r="1" spans="1:9" x14ac:dyDescent="0.25">
      <c r="A1" s="65" t="s">
        <v>101</v>
      </c>
      <c r="B1" s="65"/>
      <c r="C1" s="65"/>
      <c r="D1" s="65"/>
      <c r="E1" s="65"/>
      <c r="F1" s="65"/>
    </row>
    <row r="2" spans="1:9" x14ac:dyDescent="0.25">
      <c r="A2" s="16"/>
      <c r="B2" s="22"/>
      <c r="C2" s="22"/>
      <c r="D2" s="22"/>
      <c r="E2" s="22"/>
      <c r="F2" s="22"/>
    </row>
    <row r="3" spans="1:9" ht="42" customHeight="1" x14ac:dyDescent="0.25">
      <c r="A3" s="108" t="s">
        <v>184</v>
      </c>
      <c r="B3" s="108"/>
      <c r="C3" s="108"/>
      <c r="D3" s="108"/>
      <c r="E3" s="108"/>
      <c r="F3" s="108"/>
    </row>
    <row r="4" spans="1:9" ht="60" x14ac:dyDescent="0.25">
      <c r="A4" s="17" t="s">
        <v>100</v>
      </c>
      <c r="B4" s="10" t="s">
        <v>17</v>
      </c>
      <c r="C4" s="15" t="s">
        <v>224</v>
      </c>
      <c r="D4" s="15" t="s">
        <v>225</v>
      </c>
      <c r="E4" s="15" t="s">
        <v>296</v>
      </c>
      <c r="F4" s="15" t="s">
        <v>99</v>
      </c>
    </row>
    <row r="5" spans="1:9" ht="30" x14ac:dyDescent="0.25">
      <c r="A5" s="17">
        <v>510</v>
      </c>
      <c r="B5" s="12" t="s">
        <v>18</v>
      </c>
      <c r="C5" s="20">
        <v>0</v>
      </c>
      <c r="D5" s="20">
        <v>0</v>
      </c>
      <c r="E5" s="20">
        <v>0</v>
      </c>
      <c r="F5" s="31" t="e">
        <f>E5/D5*100</f>
        <v>#DIV/0!</v>
      </c>
    </row>
    <row r="6" spans="1:9" ht="30" x14ac:dyDescent="0.25">
      <c r="A6" s="17">
        <v>510</v>
      </c>
      <c r="B6" s="12" t="s">
        <v>19</v>
      </c>
      <c r="C6" s="20">
        <f>C5+C7+C15-C17-C90</f>
        <v>0</v>
      </c>
      <c r="D6" s="20">
        <f t="shared" ref="D6" si="0">D5+D7+D15-D17-D90</f>
        <v>0</v>
      </c>
      <c r="E6" s="20">
        <v>0</v>
      </c>
      <c r="F6" s="31" t="e">
        <f t="shared" ref="F6:F69" si="1">E6/D6*100</f>
        <v>#DIV/0!</v>
      </c>
    </row>
    <row r="7" spans="1:9" x14ac:dyDescent="0.25">
      <c r="A7" s="106" t="s">
        <v>20</v>
      </c>
      <c r="B7" s="107"/>
      <c r="C7" s="41">
        <f>C8+C9+C11+C12+C13+C14</f>
        <v>80000</v>
      </c>
      <c r="D7" s="41">
        <f t="shared" ref="D7:E7" si="2">D8+D9+D11+D12+D13+D14</f>
        <v>758830</v>
      </c>
      <c r="E7" s="41">
        <f t="shared" si="2"/>
        <v>758830</v>
      </c>
      <c r="F7" s="31">
        <f t="shared" si="1"/>
        <v>100</v>
      </c>
    </row>
    <row r="8" spans="1:9" ht="32.25" customHeight="1" x14ac:dyDescent="0.25">
      <c r="A8" s="17">
        <v>120</v>
      </c>
      <c r="B8" s="23" t="s">
        <v>21</v>
      </c>
      <c r="C8" s="20">
        <v>0</v>
      </c>
      <c r="D8" s="20">
        <v>0</v>
      </c>
      <c r="E8" s="20">
        <v>0</v>
      </c>
      <c r="F8" s="31" t="e">
        <f t="shared" si="1"/>
        <v>#DIV/0!</v>
      </c>
    </row>
    <row r="9" spans="1:9" ht="37.5" customHeight="1" x14ac:dyDescent="0.25">
      <c r="A9" s="17">
        <v>130</v>
      </c>
      <c r="B9" s="23" t="s">
        <v>22</v>
      </c>
      <c r="C9" s="20">
        <v>0</v>
      </c>
      <c r="D9" s="20">
        <v>0</v>
      </c>
      <c r="E9" s="20">
        <v>0</v>
      </c>
      <c r="F9" s="31" t="e">
        <f t="shared" si="1"/>
        <v>#DIV/0!</v>
      </c>
    </row>
    <row r="10" spans="1:9" ht="15" customHeight="1" x14ac:dyDescent="0.25">
      <c r="A10" s="17"/>
      <c r="B10" s="23" t="s">
        <v>98</v>
      </c>
      <c r="C10" s="20">
        <v>0</v>
      </c>
      <c r="D10" s="20">
        <v>0</v>
      </c>
      <c r="E10" s="20">
        <v>0</v>
      </c>
      <c r="F10" s="31" t="e">
        <f t="shared" si="1"/>
        <v>#DIV/0!</v>
      </c>
      <c r="I10" s="4"/>
    </row>
    <row r="11" spans="1:9" ht="33.75" customHeight="1" x14ac:dyDescent="0.25">
      <c r="A11" s="17">
        <v>140</v>
      </c>
      <c r="B11" s="23" t="s">
        <v>23</v>
      </c>
      <c r="C11" s="20">
        <v>0</v>
      </c>
      <c r="D11" s="20">
        <v>0</v>
      </c>
      <c r="E11" s="20">
        <v>0</v>
      </c>
      <c r="F11" s="31" t="e">
        <f t="shared" si="1"/>
        <v>#DIV/0!</v>
      </c>
    </row>
    <row r="12" spans="1:9" ht="30" customHeight="1" x14ac:dyDescent="0.25">
      <c r="A12" s="17">
        <v>150</v>
      </c>
      <c r="B12" s="23" t="s">
        <v>24</v>
      </c>
      <c r="C12" s="20">
        <v>80000</v>
      </c>
      <c r="D12" s="20">
        <v>758830</v>
      </c>
      <c r="E12" s="20">
        <v>758830</v>
      </c>
      <c r="F12" s="31">
        <f t="shared" si="1"/>
        <v>100</v>
      </c>
    </row>
    <row r="13" spans="1:9" ht="15" customHeight="1" x14ac:dyDescent="0.25">
      <c r="A13" s="17">
        <v>180</v>
      </c>
      <c r="B13" s="23" t="s">
        <v>25</v>
      </c>
      <c r="C13" s="20">
        <v>0</v>
      </c>
      <c r="D13" s="20">
        <v>0</v>
      </c>
      <c r="E13" s="20">
        <v>0</v>
      </c>
      <c r="F13" s="31" t="e">
        <f t="shared" si="1"/>
        <v>#DIV/0!</v>
      </c>
    </row>
    <row r="14" spans="1:9" ht="15" customHeight="1" x14ac:dyDescent="0.25">
      <c r="A14" s="17">
        <v>400</v>
      </c>
      <c r="B14" s="23" t="s">
        <v>26</v>
      </c>
      <c r="C14" s="20">
        <v>0</v>
      </c>
      <c r="D14" s="20">
        <v>0</v>
      </c>
      <c r="E14" s="20">
        <v>0</v>
      </c>
      <c r="F14" s="31" t="e">
        <f t="shared" si="1"/>
        <v>#DIV/0!</v>
      </c>
    </row>
    <row r="15" spans="1:9" s="43" customFormat="1" ht="15" customHeight="1" x14ac:dyDescent="0.25">
      <c r="A15" s="40">
        <v>500</v>
      </c>
      <c r="B15" s="25" t="s">
        <v>27</v>
      </c>
      <c r="C15" s="41">
        <f>C16</f>
        <v>0</v>
      </c>
      <c r="D15" s="41">
        <f t="shared" ref="D15:E15" si="3">D16</f>
        <v>0</v>
      </c>
      <c r="E15" s="41">
        <f t="shared" si="3"/>
        <v>0</v>
      </c>
      <c r="F15" s="42" t="e">
        <f t="shared" si="1"/>
        <v>#DIV/0!</v>
      </c>
    </row>
    <row r="16" spans="1:9" s="11" customFormat="1" ht="62.25" customHeight="1" x14ac:dyDescent="0.25">
      <c r="A16" s="34">
        <v>510</v>
      </c>
      <c r="B16" s="23" t="s">
        <v>28</v>
      </c>
      <c r="C16" s="20">
        <v>0</v>
      </c>
      <c r="D16" s="20">
        <v>0</v>
      </c>
      <c r="E16" s="20">
        <v>0</v>
      </c>
      <c r="F16" s="31" t="e">
        <f t="shared" si="1"/>
        <v>#DIV/0!</v>
      </c>
    </row>
    <row r="17" spans="1:6" x14ac:dyDescent="0.25">
      <c r="A17" s="104" t="s">
        <v>29</v>
      </c>
      <c r="B17" s="105"/>
      <c r="C17" s="41">
        <f>C18+C42+C56+C58</f>
        <v>80000</v>
      </c>
      <c r="D17" s="41">
        <f t="shared" ref="D17:E17" si="4">D18+D42+D56+D58</f>
        <v>758830</v>
      </c>
      <c r="E17" s="41">
        <f t="shared" si="4"/>
        <v>758830</v>
      </c>
      <c r="F17" s="31">
        <f t="shared" si="1"/>
        <v>100</v>
      </c>
    </row>
    <row r="18" spans="1:6" ht="30" customHeight="1" x14ac:dyDescent="0.25">
      <c r="A18" s="40">
        <v>100</v>
      </c>
      <c r="B18" s="24" t="s">
        <v>30</v>
      </c>
      <c r="C18" s="44">
        <f>SUM(C19:C31)</f>
        <v>0</v>
      </c>
      <c r="D18" s="44">
        <f t="shared" ref="D18:E18" si="5">SUM(D19:D31)</f>
        <v>0</v>
      </c>
      <c r="E18" s="44">
        <f t="shared" si="5"/>
        <v>0</v>
      </c>
      <c r="F18" s="31" t="e">
        <f t="shared" si="1"/>
        <v>#DIV/0!</v>
      </c>
    </row>
    <row r="19" spans="1:6" ht="30" customHeight="1" x14ac:dyDescent="0.25">
      <c r="A19" s="17">
        <v>111</v>
      </c>
      <c r="B19" s="23" t="s">
        <v>31</v>
      </c>
      <c r="C19" s="20">
        <v>0</v>
      </c>
      <c r="D19" s="20">
        <v>0</v>
      </c>
      <c r="E19" s="20">
        <v>0</v>
      </c>
      <c r="F19" s="31" t="e">
        <f t="shared" si="1"/>
        <v>#DIV/0!</v>
      </c>
    </row>
    <row r="20" spans="1:6" ht="27" hidden="1" customHeight="1" x14ac:dyDescent="0.25">
      <c r="A20" s="17"/>
      <c r="B20" s="23" t="s">
        <v>32</v>
      </c>
      <c r="C20" s="20"/>
      <c r="D20" s="20"/>
      <c r="E20" s="20"/>
      <c r="F20" s="31" t="e">
        <f t="shared" si="1"/>
        <v>#DIV/0!</v>
      </c>
    </row>
    <row r="21" spans="1:6" ht="28.5" hidden="1" customHeight="1" x14ac:dyDescent="0.25">
      <c r="A21" s="17"/>
      <c r="B21" s="23" t="s">
        <v>33</v>
      </c>
      <c r="C21" s="20"/>
      <c r="D21" s="20"/>
      <c r="E21" s="20"/>
      <c r="F21" s="31" t="e">
        <f t="shared" si="1"/>
        <v>#DIV/0!</v>
      </c>
    </row>
    <row r="22" spans="1:6" ht="25.5" hidden="1" customHeight="1" x14ac:dyDescent="0.25">
      <c r="A22" s="17"/>
      <c r="B22" s="23" t="s">
        <v>34</v>
      </c>
      <c r="C22" s="20"/>
      <c r="D22" s="20"/>
      <c r="E22" s="20"/>
      <c r="F22" s="31" t="e">
        <f t="shared" si="1"/>
        <v>#DIV/0!</v>
      </c>
    </row>
    <row r="23" spans="1:6" ht="15" hidden="1" customHeight="1" x14ac:dyDescent="0.25">
      <c r="A23" s="17"/>
      <c r="B23" s="23" t="s">
        <v>35</v>
      </c>
      <c r="C23" s="20"/>
      <c r="D23" s="20"/>
      <c r="E23" s="20"/>
      <c r="F23" s="31" t="e">
        <f t="shared" si="1"/>
        <v>#DIV/0!</v>
      </c>
    </row>
    <row r="24" spans="1:6" ht="34.5" customHeight="1" x14ac:dyDescent="0.25">
      <c r="A24" s="17">
        <v>112</v>
      </c>
      <c r="B24" s="23" t="s">
        <v>36</v>
      </c>
      <c r="C24" s="20">
        <v>0</v>
      </c>
      <c r="D24" s="20">
        <v>0</v>
      </c>
      <c r="E24" s="20">
        <v>0</v>
      </c>
      <c r="F24" s="31" t="e">
        <f t="shared" si="1"/>
        <v>#DIV/0!</v>
      </c>
    </row>
    <row r="25" spans="1:6" ht="33" hidden="1" customHeight="1" x14ac:dyDescent="0.25">
      <c r="A25" s="17"/>
      <c r="B25" s="23" t="s">
        <v>97</v>
      </c>
      <c r="C25" s="20"/>
      <c r="D25" s="20"/>
      <c r="E25" s="20"/>
      <c r="F25" s="31" t="e">
        <f t="shared" si="1"/>
        <v>#DIV/0!</v>
      </c>
    </row>
    <row r="26" spans="1:6" ht="15" hidden="1" customHeight="1" x14ac:dyDescent="0.25">
      <c r="A26" s="17"/>
      <c r="B26" s="23" t="s">
        <v>37</v>
      </c>
      <c r="C26" s="20"/>
      <c r="D26" s="20"/>
      <c r="E26" s="20"/>
      <c r="F26" s="31" t="e">
        <f t="shared" si="1"/>
        <v>#DIV/0!</v>
      </c>
    </row>
    <row r="27" spans="1:6" ht="15" hidden="1" customHeight="1" x14ac:dyDescent="0.25">
      <c r="A27" s="17"/>
      <c r="B27" s="23" t="s">
        <v>38</v>
      </c>
      <c r="C27" s="20"/>
      <c r="D27" s="20"/>
      <c r="E27" s="20"/>
      <c r="F27" s="31" t="e">
        <f t="shared" si="1"/>
        <v>#DIV/0!</v>
      </c>
    </row>
    <row r="28" spans="1:6" ht="15" hidden="1" customHeight="1" x14ac:dyDescent="0.25">
      <c r="A28" s="17"/>
      <c r="B28" s="23" t="s">
        <v>39</v>
      </c>
      <c r="C28" s="20"/>
      <c r="D28" s="20"/>
      <c r="E28" s="20"/>
      <c r="F28" s="31" t="e">
        <f t="shared" si="1"/>
        <v>#DIV/0!</v>
      </c>
    </row>
    <row r="29" spans="1:6" ht="15" hidden="1" customHeight="1" x14ac:dyDescent="0.25">
      <c r="A29" s="17"/>
      <c r="B29" s="23" t="s">
        <v>40</v>
      </c>
      <c r="C29" s="20"/>
      <c r="D29" s="20"/>
      <c r="E29" s="20"/>
      <c r="F29" s="31" t="e">
        <f t="shared" si="1"/>
        <v>#DIV/0!</v>
      </c>
    </row>
    <row r="30" spans="1:6" ht="15" hidden="1" customHeight="1" x14ac:dyDescent="0.25">
      <c r="A30" s="17"/>
      <c r="B30" s="23" t="s">
        <v>41</v>
      </c>
      <c r="C30" s="20"/>
      <c r="D30" s="20"/>
      <c r="E30" s="20"/>
      <c r="F30" s="31" t="e">
        <f t="shared" si="1"/>
        <v>#DIV/0!</v>
      </c>
    </row>
    <row r="31" spans="1:6" ht="66" customHeight="1" x14ac:dyDescent="0.25">
      <c r="A31" s="17">
        <v>119</v>
      </c>
      <c r="B31" s="23" t="s">
        <v>42</v>
      </c>
      <c r="C31" s="20">
        <v>0</v>
      </c>
      <c r="D31" s="20">
        <v>0</v>
      </c>
      <c r="E31" s="20">
        <v>0</v>
      </c>
      <c r="F31" s="31" t="e">
        <f t="shared" si="1"/>
        <v>#DIV/0!</v>
      </c>
    </row>
    <row r="32" spans="1:6" ht="22.5" hidden="1" customHeight="1" x14ac:dyDescent="0.25">
      <c r="A32" s="17"/>
      <c r="B32" s="23" t="s">
        <v>43</v>
      </c>
      <c r="C32" s="20"/>
      <c r="D32" s="20"/>
      <c r="E32" s="20"/>
      <c r="F32" s="31" t="e">
        <f t="shared" si="1"/>
        <v>#DIV/0!</v>
      </c>
    </row>
    <row r="33" spans="1:6" ht="15" hidden="1" customHeight="1" x14ac:dyDescent="0.25">
      <c r="A33" s="17"/>
      <c r="B33" s="23" t="s">
        <v>44</v>
      </c>
      <c r="C33" s="20"/>
      <c r="D33" s="20"/>
      <c r="E33" s="20"/>
      <c r="F33" s="31" t="e">
        <f t="shared" si="1"/>
        <v>#DIV/0!</v>
      </c>
    </row>
    <row r="34" spans="1:6" ht="15" hidden="1" customHeight="1" x14ac:dyDescent="0.25">
      <c r="A34" s="17"/>
      <c r="B34" s="23" t="s">
        <v>45</v>
      </c>
      <c r="C34" s="20"/>
      <c r="D34" s="20"/>
      <c r="E34" s="20"/>
      <c r="F34" s="31" t="e">
        <f t="shared" si="1"/>
        <v>#DIV/0!</v>
      </c>
    </row>
    <row r="35" spans="1:6" ht="15" hidden="1" customHeight="1" x14ac:dyDescent="0.25">
      <c r="A35" s="17"/>
      <c r="B35" s="23" t="s">
        <v>35</v>
      </c>
      <c r="C35" s="20"/>
      <c r="D35" s="20"/>
      <c r="E35" s="20"/>
      <c r="F35" s="31" t="e">
        <f t="shared" si="1"/>
        <v>#DIV/0!</v>
      </c>
    </row>
    <row r="36" spans="1:6" ht="15" hidden="1" customHeight="1" x14ac:dyDescent="0.25">
      <c r="A36" s="17"/>
      <c r="B36" s="23" t="s">
        <v>41</v>
      </c>
      <c r="C36" s="20"/>
      <c r="D36" s="20"/>
      <c r="E36" s="20"/>
      <c r="F36" s="31" t="e">
        <f t="shared" si="1"/>
        <v>#DIV/0!</v>
      </c>
    </row>
    <row r="37" spans="1:6" ht="15" hidden="1" customHeight="1" x14ac:dyDescent="0.25">
      <c r="A37" s="17"/>
      <c r="B37" s="23" t="s">
        <v>46</v>
      </c>
      <c r="C37" s="20"/>
      <c r="D37" s="20"/>
      <c r="E37" s="20"/>
      <c r="F37" s="31" t="e">
        <f t="shared" si="1"/>
        <v>#DIV/0!</v>
      </c>
    </row>
    <row r="38" spans="1:6" ht="35.25" customHeight="1" x14ac:dyDescent="0.25">
      <c r="A38" s="17">
        <v>300</v>
      </c>
      <c r="B38" s="24" t="s">
        <v>47</v>
      </c>
      <c r="C38" s="44">
        <v>0</v>
      </c>
      <c r="D38" s="44">
        <v>0</v>
      </c>
      <c r="E38" s="44">
        <v>0</v>
      </c>
      <c r="F38" s="31" t="e">
        <f t="shared" si="1"/>
        <v>#DIV/0!</v>
      </c>
    </row>
    <row r="39" spans="1:6" ht="15" hidden="1" customHeight="1" x14ac:dyDescent="0.25">
      <c r="A39" s="17"/>
      <c r="B39" s="23" t="s">
        <v>48</v>
      </c>
      <c r="C39" s="20"/>
      <c r="D39" s="20"/>
      <c r="E39" s="20"/>
      <c r="F39" s="31" t="e">
        <f t="shared" si="1"/>
        <v>#DIV/0!</v>
      </c>
    </row>
    <row r="40" spans="1:6" ht="15" hidden="1" customHeight="1" x14ac:dyDescent="0.25">
      <c r="A40" s="17"/>
      <c r="B40" s="23" t="s">
        <v>49</v>
      </c>
      <c r="C40" s="20"/>
      <c r="D40" s="20"/>
      <c r="E40" s="20"/>
      <c r="F40" s="31" t="e">
        <f t="shared" si="1"/>
        <v>#DIV/0!</v>
      </c>
    </row>
    <row r="41" spans="1:6" ht="15" hidden="1" customHeight="1" x14ac:dyDescent="0.25">
      <c r="A41" s="17"/>
      <c r="B41" s="23" t="s">
        <v>50</v>
      </c>
      <c r="C41" s="20"/>
      <c r="D41" s="20"/>
      <c r="E41" s="20"/>
      <c r="F41" s="31" t="e">
        <f t="shared" si="1"/>
        <v>#DIV/0!</v>
      </c>
    </row>
    <row r="42" spans="1:6" ht="35.25" customHeight="1" x14ac:dyDescent="0.25">
      <c r="A42" s="17">
        <v>850</v>
      </c>
      <c r="B42" s="24" t="s">
        <v>51</v>
      </c>
      <c r="C42" s="44">
        <f>SUM(C43:C50)</f>
        <v>0</v>
      </c>
      <c r="D42" s="44">
        <f t="shared" ref="D42:E42" si="6">SUM(D43:D50)</f>
        <v>0</v>
      </c>
      <c r="E42" s="44">
        <f t="shared" si="6"/>
        <v>0</v>
      </c>
      <c r="F42" s="31" t="e">
        <f t="shared" si="1"/>
        <v>#DIV/0!</v>
      </c>
    </row>
    <row r="43" spans="1:6" ht="51" customHeight="1" x14ac:dyDescent="0.25">
      <c r="A43" s="17">
        <v>851</v>
      </c>
      <c r="B43" s="23" t="s">
        <v>52</v>
      </c>
      <c r="C43" s="20">
        <v>0</v>
      </c>
      <c r="D43" s="20">
        <v>0</v>
      </c>
      <c r="E43" s="20">
        <v>0</v>
      </c>
      <c r="F43" s="31" t="e">
        <f t="shared" si="1"/>
        <v>#DIV/0!</v>
      </c>
    </row>
    <row r="44" spans="1:6" ht="15" hidden="1" customHeight="1" x14ac:dyDescent="0.25">
      <c r="A44" s="17"/>
      <c r="B44" s="23" t="s">
        <v>53</v>
      </c>
      <c r="C44" s="20"/>
      <c r="D44" s="20"/>
      <c r="E44" s="20"/>
      <c r="F44" s="31" t="e">
        <f t="shared" si="1"/>
        <v>#DIV/0!</v>
      </c>
    </row>
    <row r="45" spans="1:6" ht="15" hidden="1" customHeight="1" x14ac:dyDescent="0.25">
      <c r="A45" s="17"/>
      <c r="B45" s="23" t="s">
        <v>54</v>
      </c>
      <c r="C45" s="20"/>
      <c r="D45" s="20"/>
      <c r="E45" s="20"/>
      <c r="F45" s="31" t="e">
        <f t="shared" si="1"/>
        <v>#DIV/0!</v>
      </c>
    </row>
    <row r="46" spans="1:6" ht="66" customHeight="1" x14ac:dyDescent="0.25">
      <c r="A46" s="17">
        <v>852</v>
      </c>
      <c r="B46" s="23" t="s">
        <v>55</v>
      </c>
      <c r="C46" s="20">
        <v>0</v>
      </c>
      <c r="D46" s="20">
        <v>0</v>
      </c>
      <c r="E46" s="20">
        <v>0</v>
      </c>
      <c r="F46" s="31" t="e">
        <f t="shared" si="1"/>
        <v>#DIV/0!</v>
      </c>
    </row>
    <row r="47" spans="1:6" ht="15" hidden="1" customHeight="1" x14ac:dyDescent="0.25">
      <c r="A47" s="17"/>
      <c r="B47" s="23" t="s">
        <v>56</v>
      </c>
      <c r="C47" s="20"/>
      <c r="D47" s="20"/>
      <c r="E47" s="20"/>
      <c r="F47" s="31" t="e">
        <f t="shared" si="1"/>
        <v>#DIV/0!</v>
      </c>
    </row>
    <row r="48" spans="1:6" ht="15" hidden="1" customHeight="1" x14ac:dyDescent="0.25">
      <c r="A48" s="17"/>
      <c r="B48" s="23" t="s">
        <v>57</v>
      </c>
      <c r="C48" s="20"/>
      <c r="D48" s="20"/>
      <c r="E48" s="20"/>
      <c r="F48" s="31" t="e">
        <f t="shared" si="1"/>
        <v>#DIV/0!</v>
      </c>
    </row>
    <row r="49" spans="1:6" ht="15" hidden="1" customHeight="1" x14ac:dyDescent="0.25">
      <c r="A49" s="17"/>
      <c r="B49" s="23" t="s">
        <v>58</v>
      </c>
      <c r="C49" s="20"/>
      <c r="D49" s="20"/>
      <c r="E49" s="20"/>
      <c r="F49" s="31" t="e">
        <f t="shared" si="1"/>
        <v>#DIV/0!</v>
      </c>
    </row>
    <row r="50" spans="1:6" ht="34.5" customHeight="1" x14ac:dyDescent="0.25">
      <c r="A50" s="17">
        <v>853</v>
      </c>
      <c r="B50" s="23" t="s">
        <v>59</v>
      </c>
      <c r="C50" s="20">
        <v>0</v>
      </c>
      <c r="D50" s="20">
        <v>0</v>
      </c>
      <c r="E50" s="20">
        <v>0</v>
      </c>
      <c r="F50" s="31" t="e">
        <f t="shared" si="1"/>
        <v>#DIV/0!</v>
      </c>
    </row>
    <row r="51" spans="1:6" ht="15" hidden="1" customHeight="1" x14ac:dyDescent="0.25">
      <c r="A51" s="17"/>
      <c r="B51" s="23" t="s">
        <v>60</v>
      </c>
      <c r="C51" s="20"/>
      <c r="D51" s="20"/>
      <c r="E51" s="20"/>
      <c r="F51" s="31" t="e">
        <f t="shared" si="1"/>
        <v>#DIV/0!</v>
      </c>
    </row>
    <row r="52" spans="1:6" ht="15" hidden="1" customHeight="1" x14ac:dyDescent="0.25">
      <c r="A52" s="17"/>
      <c r="B52" s="23" t="s">
        <v>61</v>
      </c>
      <c r="C52" s="20"/>
      <c r="D52" s="20"/>
      <c r="E52" s="20"/>
      <c r="F52" s="31" t="e">
        <f t="shared" si="1"/>
        <v>#DIV/0!</v>
      </c>
    </row>
    <row r="53" spans="1:6" ht="15" hidden="1" customHeight="1" x14ac:dyDescent="0.25">
      <c r="A53" s="17"/>
      <c r="B53" s="23" t="s">
        <v>62</v>
      </c>
      <c r="C53" s="20"/>
      <c r="D53" s="20"/>
      <c r="E53" s="20"/>
      <c r="F53" s="31" t="e">
        <f t="shared" si="1"/>
        <v>#DIV/0!</v>
      </c>
    </row>
    <row r="54" spans="1:6" ht="15" hidden="1" customHeight="1" x14ac:dyDescent="0.25">
      <c r="A54" s="17"/>
      <c r="B54" s="23" t="s">
        <v>63</v>
      </c>
      <c r="C54" s="20"/>
      <c r="D54" s="20"/>
      <c r="E54" s="20"/>
      <c r="F54" s="31" t="e">
        <f t="shared" si="1"/>
        <v>#DIV/0!</v>
      </c>
    </row>
    <row r="55" spans="1:6" ht="15" hidden="1" customHeight="1" x14ac:dyDescent="0.25">
      <c r="A55" s="17"/>
      <c r="B55" s="23" t="s">
        <v>64</v>
      </c>
      <c r="C55" s="20"/>
      <c r="D55" s="20"/>
      <c r="E55" s="20"/>
      <c r="F55" s="31" t="e">
        <f t="shared" si="1"/>
        <v>#DIV/0!</v>
      </c>
    </row>
    <row r="56" spans="1:6" ht="33.75" customHeight="1" x14ac:dyDescent="0.25">
      <c r="A56" s="17">
        <v>830</v>
      </c>
      <c r="B56" s="24" t="s">
        <v>65</v>
      </c>
      <c r="C56" s="44">
        <f>C57</f>
        <v>0</v>
      </c>
      <c r="D56" s="44">
        <f t="shared" ref="D56:E56" si="7">D57</f>
        <v>0</v>
      </c>
      <c r="E56" s="44">
        <f t="shared" si="7"/>
        <v>0</v>
      </c>
      <c r="F56" s="31" t="e">
        <f t="shared" si="1"/>
        <v>#DIV/0!</v>
      </c>
    </row>
    <row r="57" spans="1:6" ht="66" customHeight="1" x14ac:dyDescent="0.25">
      <c r="A57" s="17"/>
      <c r="B57" s="23" t="s">
        <v>66</v>
      </c>
      <c r="C57" s="20">
        <v>0</v>
      </c>
      <c r="D57" s="20">
        <v>0</v>
      </c>
      <c r="E57" s="20">
        <v>0</v>
      </c>
      <c r="F57" s="31" t="e">
        <f t="shared" si="1"/>
        <v>#DIV/0!</v>
      </c>
    </row>
    <row r="58" spans="1:6" ht="31.5" customHeight="1" x14ac:dyDescent="0.25">
      <c r="A58" s="17">
        <v>240</v>
      </c>
      <c r="B58" s="24" t="s">
        <v>67</v>
      </c>
      <c r="C58" s="44">
        <f>C59+C65</f>
        <v>80000</v>
      </c>
      <c r="D58" s="44">
        <f t="shared" ref="D58:E58" si="8">D59+D65</f>
        <v>758830</v>
      </c>
      <c r="E58" s="44">
        <f t="shared" si="8"/>
        <v>758830</v>
      </c>
      <c r="F58" s="31">
        <f t="shared" si="1"/>
        <v>100</v>
      </c>
    </row>
    <row r="59" spans="1:6" ht="60.75" customHeight="1" x14ac:dyDescent="0.25">
      <c r="A59" s="17">
        <v>243</v>
      </c>
      <c r="B59" s="25" t="s">
        <v>68</v>
      </c>
      <c r="C59" s="44">
        <f>SUM(C60:C64)</f>
        <v>0</v>
      </c>
      <c r="D59" s="44">
        <f t="shared" ref="D59:E59" si="9">SUM(D60:D64)</f>
        <v>0</v>
      </c>
      <c r="E59" s="44">
        <f t="shared" si="9"/>
        <v>0</v>
      </c>
      <c r="F59" s="31" t="e">
        <f t="shared" si="1"/>
        <v>#DIV/0!</v>
      </c>
    </row>
    <row r="60" spans="1:6" ht="21.75" customHeight="1" x14ac:dyDescent="0.25">
      <c r="A60" s="17"/>
      <c r="B60" s="23" t="s">
        <v>44</v>
      </c>
      <c r="C60" s="20">
        <v>0</v>
      </c>
      <c r="D60" s="20">
        <v>0</v>
      </c>
      <c r="E60" s="20">
        <v>0</v>
      </c>
      <c r="F60" s="31" t="e">
        <f t="shared" si="1"/>
        <v>#DIV/0!</v>
      </c>
    </row>
    <row r="61" spans="1:6" ht="15" customHeight="1" x14ac:dyDescent="0.25">
      <c r="A61" s="17"/>
      <c r="B61" s="23" t="s">
        <v>45</v>
      </c>
      <c r="C61" s="20">
        <v>0</v>
      </c>
      <c r="D61" s="20">
        <v>0</v>
      </c>
      <c r="E61" s="20">
        <v>0</v>
      </c>
      <c r="F61" s="31" t="e">
        <f t="shared" si="1"/>
        <v>#DIV/0!</v>
      </c>
    </row>
    <row r="62" spans="1:6" ht="15" customHeight="1" x14ac:dyDescent="0.25">
      <c r="A62" s="17"/>
      <c r="B62" s="23" t="s">
        <v>69</v>
      </c>
      <c r="C62" s="20">
        <v>0</v>
      </c>
      <c r="D62" s="20">
        <v>0</v>
      </c>
      <c r="E62" s="20">
        <v>0</v>
      </c>
      <c r="F62" s="31" t="e">
        <f t="shared" si="1"/>
        <v>#DIV/0!</v>
      </c>
    </row>
    <row r="63" spans="1:6" ht="15" customHeight="1" x14ac:dyDescent="0.25">
      <c r="A63" s="17"/>
      <c r="B63" s="23" t="s">
        <v>70</v>
      </c>
      <c r="C63" s="20">
        <v>0</v>
      </c>
      <c r="D63" s="20">
        <v>0</v>
      </c>
      <c r="E63" s="20">
        <v>0</v>
      </c>
      <c r="F63" s="31" t="e">
        <f t="shared" si="1"/>
        <v>#DIV/0!</v>
      </c>
    </row>
    <row r="64" spans="1:6" ht="15" customHeight="1" x14ac:dyDescent="0.25">
      <c r="A64" s="17"/>
      <c r="B64" s="23" t="s">
        <v>71</v>
      </c>
      <c r="C64" s="20">
        <v>0</v>
      </c>
      <c r="D64" s="20">
        <v>0</v>
      </c>
      <c r="E64" s="20">
        <v>0</v>
      </c>
      <c r="F64" s="31" t="e">
        <f t="shared" si="1"/>
        <v>#DIV/0!</v>
      </c>
    </row>
    <row r="65" spans="1:6" ht="31.5" customHeight="1" x14ac:dyDescent="0.25">
      <c r="A65" s="17">
        <v>244</v>
      </c>
      <c r="B65" s="25" t="s">
        <v>72</v>
      </c>
      <c r="C65" s="41">
        <f>SUM(C66:C77)</f>
        <v>80000</v>
      </c>
      <c r="D65" s="41">
        <f t="shared" ref="D65:E65" si="10">SUM(D66:D77)</f>
        <v>758830</v>
      </c>
      <c r="E65" s="41">
        <f t="shared" si="10"/>
        <v>758830</v>
      </c>
      <c r="F65" s="31">
        <f t="shared" si="1"/>
        <v>100</v>
      </c>
    </row>
    <row r="66" spans="1:6" ht="33" customHeight="1" x14ac:dyDescent="0.25">
      <c r="A66" s="17"/>
      <c r="B66" s="23" t="s">
        <v>73</v>
      </c>
      <c r="C66" s="20">
        <v>0</v>
      </c>
      <c r="D66" s="20">
        <v>0</v>
      </c>
      <c r="E66" s="20">
        <v>0</v>
      </c>
      <c r="F66" s="31" t="e">
        <f t="shared" si="1"/>
        <v>#DIV/0!</v>
      </c>
    </row>
    <row r="67" spans="1:6" ht="15" customHeight="1" x14ac:dyDescent="0.25">
      <c r="A67" s="17"/>
      <c r="B67" s="23" t="s">
        <v>74</v>
      </c>
      <c r="C67" s="20">
        <v>0</v>
      </c>
      <c r="D67" s="20">
        <v>0</v>
      </c>
      <c r="E67" s="20">
        <v>0</v>
      </c>
      <c r="F67" s="31" t="e">
        <f t="shared" si="1"/>
        <v>#DIV/0!</v>
      </c>
    </row>
    <row r="68" spans="1:6" ht="15" customHeight="1" x14ac:dyDescent="0.25">
      <c r="A68" s="17"/>
      <c r="B68" s="23" t="s">
        <v>75</v>
      </c>
      <c r="C68" s="20">
        <v>0</v>
      </c>
      <c r="D68" s="20">
        <v>0</v>
      </c>
      <c r="E68" s="20">
        <v>0</v>
      </c>
      <c r="F68" s="31" t="e">
        <f t="shared" si="1"/>
        <v>#DIV/0!</v>
      </c>
    </row>
    <row r="69" spans="1:6" ht="15" customHeight="1" x14ac:dyDescent="0.25">
      <c r="A69" s="17"/>
      <c r="B69" s="23" t="s">
        <v>76</v>
      </c>
      <c r="C69" s="20">
        <v>0</v>
      </c>
      <c r="D69" s="20">
        <v>0</v>
      </c>
      <c r="E69" s="20">
        <v>0</v>
      </c>
      <c r="F69" s="31" t="e">
        <f t="shared" si="1"/>
        <v>#DIV/0!</v>
      </c>
    </row>
    <row r="70" spans="1:6" ht="15" customHeight="1" x14ac:dyDescent="0.25">
      <c r="A70" s="17"/>
      <c r="B70" s="23" t="s">
        <v>77</v>
      </c>
      <c r="C70" s="20">
        <v>0</v>
      </c>
      <c r="D70" s="20">
        <v>0</v>
      </c>
      <c r="E70" s="20">
        <v>0</v>
      </c>
      <c r="F70" s="31" t="e">
        <f t="shared" ref="F70:F91" si="11">E70/D70*100</f>
        <v>#DIV/0!</v>
      </c>
    </row>
    <row r="71" spans="1:6" ht="15" customHeight="1" x14ac:dyDescent="0.25">
      <c r="A71" s="17"/>
      <c r="B71" s="23" t="s">
        <v>78</v>
      </c>
      <c r="C71" s="20">
        <v>0</v>
      </c>
      <c r="D71" s="20">
        <v>104620</v>
      </c>
      <c r="E71" s="20">
        <v>104620</v>
      </c>
      <c r="F71" s="31">
        <f t="shared" si="11"/>
        <v>100</v>
      </c>
    </row>
    <row r="72" spans="1:6" ht="15" customHeight="1" x14ac:dyDescent="0.25">
      <c r="A72" s="17"/>
      <c r="B72" s="23" t="s">
        <v>79</v>
      </c>
      <c r="C72" s="20">
        <v>0</v>
      </c>
      <c r="D72" s="20">
        <v>0</v>
      </c>
      <c r="E72" s="20">
        <v>0</v>
      </c>
      <c r="F72" s="31" t="e">
        <f t="shared" si="11"/>
        <v>#DIV/0!</v>
      </c>
    </row>
    <row r="73" spans="1:6" ht="15" customHeight="1" x14ac:dyDescent="0.25">
      <c r="A73" s="17"/>
      <c r="B73" s="23" t="s">
        <v>80</v>
      </c>
      <c r="C73" s="20">
        <v>0</v>
      </c>
      <c r="D73" s="20">
        <v>0</v>
      </c>
      <c r="E73" s="20">
        <v>0</v>
      </c>
      <c r="F73" s="31" t="e">
        <f t="shared" si="11"/>
        <v>#DIV/0!</v>
      </c>
    </row>
    <row r="74" spans="1:6" ht="15" customHeight="1" x14ac:dyDescent="0.25">
      <c r="A74" s="17"/>
      <c r="B74" s="23" t="s">
        <v>81</v>
      </c>
      <c r="C74" s="20">
        <v>0</v>
      </c>
      <c r="D74" s="20">
        <v>0</v>
      </c>
      <c r="E74" s="20">
        <v>0</v>
      </c>
      <c r="F74" s="31" t="e">
        <f t="shared" si="11"/>
        <v>#DIV/0!</v>
      </c>
    </row>
    <row r="75" spans="1:6" ht="48.75" customHeight="1" x14ac:dyDescent="0.25">
      <c r="A75" s="17"/>
      <c r="B75" s="23" t="s">
        <v>82</v>
      </c>
      <c r="C75" s="20">
        <v>0</v>
      </c>
      <c r="D75" s="20">
        <v>0</v>
      </c>
      <c r="E75" s="20">
        <v>0</v>
      </c>
      <c r="F75" s="31" t="e">
        <f t="shared" si="11"/>
        <v>#DIV/0!</v>
      </c>
    </row>
    <row r="76" spans="1:6" ht="19.5" customHeight="1" x14ac:dyDescent="0.25">
      <c r="A76" s="17"/>
      <c r="B76" s="23" t="s">
        <v>69</v>
      </c>
      <c r="C76" s="20">
        <v>72677.039999999994</v>
      </c>
      <c r="D76" s="20">
        <v>423850</v>
      </c>
      <c r="E76" s="20">
        <v>423850</v>
      </c>
      <c r="F76" s="31">
        <f t="shared" si="11"/>
        <v>100</v>
      </c>
    </row>
    <row r="77" spans="1:6" ht="36" customHeight="1" x14ac:dyDescent="0.25">
      <c r="A77" s="17"/>
      <c r="B77" s="24" t="s">
        <v>83</v>
      </c>
      <c r="C77" s="44">
        <f>SUM(C78:C85)</f>
        <v>7322.96</v>
      </c>
      <c r="D77" s="44">
        <f t="shared" ref="D77:E77" si="12">SUM(D78:D85)</f>
        <v>230360</v>
      </c>
      <c r="E77" s="44">
        <f t="shared" si="12"/>
        <v>230360</v>
      </c>
      <c r="F77" s="31">
        <f t="shared" si="11"/>
        <v>100</v>
      </c>
    </row>
    <row r="78" spans="1:6" ht="35.25" customHeight="1" x14ac:dyDescent="0.25">
      <c r="A78" s="17"/>
      <c r="B78" s="23" t="s">
        <v>84</v>
      </c>
      <c r="C78" s="20">
        <v>0</v>
      </c>
      <c r="D78" s="20">
        <v>0</v>
      </c>
      <c r="E78" s="20">
        <v>0</v>
      </c>
      <c r="F78" s="31" t="e">
        <f t="shared" si="11"/>
        <v>#DIV/0!</v>
      </c>
    </row>
    <row r="79" spans="1:6" x14ac:dyDescent="0.25">
      <c r="A79" s="17"/>
      <c r="B79" s="23" t="s">
        <v>85</v>
      </c>
      <c r="C79" s="20">
        <v>0</v>
      </c>
      <c r="D79" s="20">
        <v>0</v>
      </c>
      <c r="E79" s="20">
        <v>0</v>
      </c>
      <c r="F79" s="31" t="e">
        <f t="shared" si="11"/>
        <v>#DIV/0!</v>
      </c>
    </row>
    <row r="80" spans="1:6" x14ac:dyDescent="0.25">
      <c r="A80" s="17"/>
      <c r="B80" s="23" t="s">
        <v>86</v>
      </c>
      <c r="C80" s="20">
        <v>0</v>
      </c>
      <c r="D80" s="20">
        <v>0</v>
      </c>
      <c r="E80" s="20">
        <v>0</v>
      </c>
      <c r="F80" s="31" t="e">
        <f t="shared" si="11"/>
        <v>#DIV/0!</v>
      </c>
    </row>
    <row r="81" spans="1:8" ht="45" x14ac:dyDescent="0.25">
      <c r="A81" s="17"/>
      <c r="B81" s="23" t="s">
        <v>87</v>
      </c>
      <c r="C81" s="20">
        <v>0</v>
      </c>
      <c r="D81" s="20">
        <v>0</v>
      </c>
      <c r="E81" s="20">
        <v>0</v>
      </c>
      <c r="F81" s="31" t="e">
        <f t="shared" si="11"/>
        <v>#DIV/0!</v>
      </c>
      <c r="G81" s="45"/>
      <c r="H81" s="45"/>
    </row>
    <row r="82" spans="1:8" x14ac:dyDescent="0.25">
      <c r="A82" s="17"/>
      <c r="B82" s="23" t="s">
        <v>88</v>
      </c>
      <c r="C82" s="20">
        <v>0</v>
      </c>
      <c r="D82" s="20">
        <v>73680</v>
      </c>
      <c r="E82" s="20">
        <v>73680</v>
      </c>
      <c r="F82" s="31">
        <f t="shared" si="11"/>
        <v>100</v>
      </c>
    </row>
    <row r="83" spans="1:8" x14ac:dyDescent="0.25">
      <c r="A83" s="17"/>
      <c r="B83" s="23" t="s">
        <v>71</v>
      </c>
      <c r="C83" s="20">
        <v>7322.96</v>
      </c>
      <c r="D83" s="20">
        <v>156680</v>
      </c>
      <c r="E83" s="20">
        <v>156680</v>
      </c>
      <c r="F83" s="31">
        <f t="shared" si="11"/>
        <v>100</v>
      </c>
    </row>
    <row r="84" spans="1:8" ht="45" x14ac:dyDescent="0.25">
      <c r="A84" s="17"/>
      <c r="B84" s="23" t="s">
        <v>89</v>
      </c>
      <c r="C84" s="20">
        <v>0</v>
      </c>
      <c r="D84" s="20">
        <v>0</v>
      </c>
      <c r="E84" s="20">
        <v>0</v>
      </c>
      <c r="F84" s="31" t="e">
        <f t="shared" si="11"/>
        <v>#DIV/0!</v>
      </c>
    </row>
    <row r="85" spans="1:8" ht="13.5" customHeight="1" x14ac:dyDescent="0.25">
      <c r="A85" s="17"/>
      <c r="B85" s="23" t="s">
        <v>90</v>
      </c>
      <c r="C85" s="20">
        <v>0</v>
      </c>
      <c r="D85" s="20">
        <v>0</v>
      </c>
      <c r="E85" s="20">
        <v>0</v>
      </c>
      <c r="F85" s="31" t="e">
        <f t="shared" si="11"/>
        <v>#DIV/0!</v>
      </c>
    </row>
    <row r="86" spans="1:8" x14ac:dyDescent="0.25">
      <c r="A86" s="17">
        <v>180</v>
      </c>
      <c r="B86" s="26" t="s">
        <v>91</v>
      </c>
      <c r="C86" s="41">
        <f>SUM(C88:C89)</f>
        <v>0</v>
      </c>
      <c r="D86" s="41">
        <f t="shared" ref="D86:E86" si="13">SUM(D88:D89)</f>
        <v>0</v>
      </c>
      <c r="E86" s="41">
        <f t="shared" si="13"/>
        <v>0</v>
      </c>
      <c r="F86" s="31" t="e">
        <f t="shared" si="11"/>
        <v>#DIV/0!</v>
      </c>
    </row>
    <row r="87" spans="1:8" ht="15" customHeight="1" x14ac:dyDescent="0.25">
      <c r="A87" s="17"/>
      <c r="B87" s="12" t="s">
        <v>92</v>
      </c>
      <c r="C87" s="20">
        <v>0</v>
      </c>
      <c r="D87" s="20">
        <v>0</v>
      </c>
      <c r="E87" s="20">
        <v>0</v>
      </c>
      <c r="F87" s="31" t="e">
        <f t="shared" si="11"/>
        <v>#DIV/0!</v>
      </c>
    </row>
    <row r="88" spans="1:8" ht="15" customHeight="1" x14ac:dyDescent="0.25">
      <c r="A88" s="17"/>
      <c r="B88" s="12" t="s">
        <v>93</v>
      </c>
      <c r="C88" s="20">
        <v>0</v>
      </c>
      <c r="D88" s="20">
        <v>0</v>
      </c>
      <c r="E88" s="20">
        <v>0</v>
      </c>
      <c r="F88" s="31" t="e">
        <f t="shared" si="11"/>
        <v>#DIV/0!</v>
      </c>
    </row>
    <row r="89" spans="1:8" ht="18" customHeight="1" x14ac:dyDescent="0.25">
      <c r="A89" s="17"/>
      <c r="B89" s="12" t="s">
        <v>94</v>
      </c>
      <c r="C89" s="20">
        <v>0</v>
      </c>
      <c r="D89" s="20">
        <v>0</v>
      </c>
      <c r="E89" s="20">
        <v>0</v>
      </c>
      <c r="F89" s="31" t="e">
        <f t="shared" si="11"/>
        <v>#DIV/0!</v>
      </c>
    </row>
    <row r="90" spans="1:8" x14ac:dyDescent="0.25">
      <c r="A90" s="17">
        <v>610</v>
      </c>
      <c r="B90" s="26" t="s">
        <v>95</v>
      </c>
      <c r="C90" s="41">
        <f>C91</f>
        <v>0</v>
      </c>
      <c r="D90" s="41">
        <f t="shared" ref="D90:E90" si="14">D91</f>
        <v>0</v>
      </c>
      <c r="E90" s="41">
        <f t="shared" si="14"/>
        <v>0</v>
      </c>
      <c r="F90" s="31" t="e">
        <f t="shared" si="11"/>
        <v>#DIV/0!</v>
      </c>
    </row>
    <row r="91" spans="1:8" ht="30" customHeight="1" x14ac:dyDescent="0.25">
      <c r="A91" s="17"/>
      <c r="B91" s="12" t="s">
        <v>96</v>
      </c>
      <c r="C91" s="30">
        <v>0</v>
      </c>
      <c r="D91" s="30">
        <v>0</v>
      </c>
      <c r="E91" s="30">
        <v>0</v>
      </c>
      <c r="F91" s="31" t="e">
        <f t="shared" si="11"/>
        <v>#DIV/0!</v>
      </c>
    </row>
    <row r="92" spans="1:8" x14ac:dyDescent="0.25">
      <c r="A92" s="16"/>
      <c r="B92" s="28"/>
      <c r="C92" s="22"/>
      <c r="D92" s="22"/>
      <c r="E92" s="22"/>
      <c r="F92" s="22"/>
    </row>
    <row r="93" spans="1:8" ht="29.25" customHeight="1" x14ac:dyDescent="0.25">
      <c r="A93" s="109" t="s">
        <v>185</v>
      </c>
      <c r="B93" s="109"/>
      <c r="C93" s="109"/>
      <c r="D93" s="109"/>
      <c r="E93" s="109"/>
      <c r="F93" s="109"/>
    </row>
    <row r="94" spans="1:8" ht="60" x14ac:dyDescent="0.25">
      <c r="A94" s="17" t="s">
        <v>100</v>
      </c>
      <c r="B94" s="10" t="s">
        <v>17</v>
      </c>
      <c r="C94" s="15" t="s">
        <v>224</v>
      </c>
      <c r="D94" s="15" t="s">
        <v>225</v>
      </c>
      <c r="E94" s="15" t="s">
        <v>296</v>
      </c>
      <c r="F94" s="15" t="s">
        <v>99</v>
      </c>
    </row>
    <row r="95" spans="1:8" ht="30" x14ac:dyDescent="0.25">
      <c r="A95" s="17">
        <v>510</v>
      </c>
      <c r="B95" s="12" t="s">
        <v>18</v>
      </c>
      <c r="C95" s="20">
        <v>0</v>
      </c>
      <c r="D95" s="20">
        <v>0</v>
      </c>
      <c r="E95" s="20">
        <v>0</v>
      </c>
      <c r="F95" s="31" t="e">
        <f t="shared" ref="F95:F158" si="15">E95/D95*100</f>
        <v>#DIV/0!</v>
      </c>
    </row>
    <row r="96" spans="1:8" ht="30" x14ac:dyDescent="0.25">
      <c r="A96" s="17">
        <v>510</v>
      </c>
      <c r="B96" s="12" t="s">
        <v>19</v>
      </c>
      <c r="C96" s="20">
        <f>C95+C97+C105-C106+C176-C181</f>
        <v>0</v>
      </c>
      <c r="D96" s="20">
        <v>0</v>
      </c>
      <c r="E96" s="20">
        <v>0</v>
      </c>
      <c r="F96" s="31" t="e">
        <f t="shared" si="15"/>
        <v>#DIV/0!</v>
      </c>
    </row>
    <row r="97" spans="1:6" x14ac:dyDescent="0.25">
      <c r="A97" s="106" t="s">
        <v>20</v>
      </c>
      <c r="B97" s="107"/>
      <c r="C97" s="41">
        <f>C99</f>
        <v>67276948.209999993</v>
      </c>
      <c r="D97" s="41">
        <f t="shared" ref="D97:E97" si="16">D99</f>
        <v>73611574.400000006</v>
      </c>
      <c r="E97" s="41">
        <f t="shared" si="16"/>
        <v>73611574.400000006</v>
      </c>
      <c r="F97" s="31">
        <f t="shared" si="15"/>
        <v>100</v>
      </c>
    </row>
    <row r="98" spans="1:6" ht="30" hidden="1" x14ac:dyDescent="0.25">
      <c r="A98" s="17">
        <v>120</v>
      </c>
      <c r="B98" s="23" t="s">
        <v>21</v>
      </c>
      <c r="C98" s="20"/>
      <c r="D98" s="20"/>
      <c r="E98" s="20"/>
      <c r="F98" s="31" t="e">
        <f t="shared" si="15"/>
        <v>#DIV/0!</v>
      </c>
    </row>
    <row r="99" spans="1:6" ht="30" x14ac:dyDescent="0.25">
      <c r="A99" s="17">
        <v>130</v>
      </c>
      <c r="B99" s="23" t="s">
        <v>22</v>
      </c>
      <c r="C99" s="20">
        <v>67276948.209999993</v>
      </c>
      <c r="D99" s="20">
        <v>73611574.400000006</v>
      </c>
      <c r="E99" s="20">
        <v>73611574.400000006</v>
      </c>
      <c r="F99" s="31">
        <f t="shared" si="15"/>
        <v>100</v>
      </c>
    </row>
    <row r="100" spans="1:6" ht="30" hidden="1" x14ac:dyDescent="0.25">
      <c r="A100" s="17">
        <v>140</v>
      </c>
      <c r="B100" s="23" t="s">
        <v>23</v>
      </c>
      <c r="C100" s="20"/>
      <c r="D100" s="20"/>
      <c r="E100" s="20"/>
      <c r="F100" s="31" t="e">
        <f t="shared" si="15"/>
        <v>#DIV/0!</v>
      </c>
    </row>
    <row r="101" spans="1:6" ht="30" hidden="1" x14ac:dyDescent="0.25">
      <c r="A101" s="17">
        <v>150</v>
      </c>
      <c r="B101" s="23" t="s">
        <v>24</v>
      </c>
      <c r="C101" s="20"/>
      <c r="D101" s="20"/>
      <c r="E101" s="20"/>
      <c r="F101" s="31" t="e">
        <f t="shared" si="15"/>
        <v>#DIV/0!</v>
      </c>
    </row>
    <row r="102" spans="1:6" hidden="1" x14ac:dyDescent="0.25">
      <c r="A102" s="17">
        <v>180</v>
      </c>
      <c r="B102" s="23" t="s">
        <v>25</v>
      </c>
      <c r="C102" s="20"/>
      <c r="D102" s="20"/>
      <c r="E102" s="20"/>
      <c r="F102" s="31" t="e">
        <f t="shared" si="15"/>
        <v>#DIV/0!</v>
      </c>
    </row>
    <row r="103" spans="1:6" hidden="1" x14ac:dyDescent="0.25">
      <c r="A103" s="17">
        <v>400</v>
      </c>
      <c r="B103" s="23" t="s">
        <v>26</v>
      </c>
      <c r="C103" s="20"/>
      <c r="D103" s="20"/>
      <c r="E103" s="20"/>
      <c r="F103" s="31" t="e">
        <f t="shared" si="15"/>
        <v>#DIV/0!</v>
      </c>
    </row>
    <row r="104" spans="1:6" hidden="1" x14ac:dyDescent="0.25">
      <c r="A104" s="17"/>
      <c r="B104" s="23" t="s">
        <v>27</v>
      </c>
      <c r="C104" s="20"/>
      <c r="D104" s="20"/>
      <c r="E104" s="20"/>
      <c r="F104" s="31" t="e">
        <f t="shared" si="15"/>
        <v>#DIV/0!</v>
      </c>
    </row>
    <row r="105" spans="1:6" s="48" customFormat="1" ht="45" x14ac:dyDescent="0.25">
      <c r="A105" s="46">
        <v>510</v>
      </c>
      <c r="B105" s="24" t="s">
        <v>174</v>
      </c>
      <c r="C105" s="44">
        <v>0</v>
      </c>
      <c r="D105" s="44">
        <v>0</v>
      </c>
      <c r="E105" s="44">
        <v>0</v>
      </c>
      <c r="F105" s="47" t="e">
        <f t="shared" si="15"/>
        <v>#DIV/0!</v>
      </c>
    </row>
    <row r="106" spans="1:6" x14ac:dyDescent="0.25">
      <c r="A106" s="104" t="s">
        <v>29</v>
      </c>
      <c r="B106" s="105"/>
      <c r="C106" s="41">
        <f>C107+C127+C131+C147</f>
        <v>67276948.209999993</v>
      </c>
      <c r="D106" s="41">
        <f t="shared" ref="D106:E106" si="17">D107+D127+D131+D147</f>
        <v>70881168.799999997</v>
      </c>
      <c r="E106" s="41">
        <f t="shared" si="17"/>
        <v>70881168.799999997</v>
      </c>
      <c r="F106" s="31">
        <f t="shared" si="15"/>
        <v>100</v>
      </c>
    </row>
    <row r="107" spans="1:6" ht="30" x14ac:dyDescent="0.25">
      <c r="A107" s="40">
        <v>100</v>
      </c>
      <c r="B107" s="24" t="s">
        <v>30</v>
      </c>
      <c r="C107" s="44">
        <f>SUM(C108:C120)</f>
        <v>56844455.709999993</v>
      </c>
      <c r="D107" s="44">
        <f t="shared" ref="D107:E107" si="18">SUM(D108:D120)</f>
        <v>63187229.400000006</v>
      </c>
      <c r="E107" s="44">
        <f t="shared" si="18"/>
        <v>63187229.400000006</v>
      </c>
      <c r="F107" s="31">
        <f t="shared" si="15"/>
        <v>100</v>
      </c>
    </row>
    <row r="108" spans="1:6" ht="30" x14ac:dyDescent="0.25">
      <c r="A108" s="17">
        <v>111</v>
      </c>
      <c r="B108" s="23" t="s">
        <v>31</v>
      </c>
      <c r="C108" s="20">
        <v>43659532.119999997</v>
      </c>
      <c r="D108" s="20">
        <v>48597320.020000003</v>
      </c>
      <c r="E108" s="20">
        <v>48597320.020000003</v>
      </c>
      <c r="F108" s="31">
        <f t="shared" si="15"/>
        <v>100</v>
      </c>
    </row>
    <row r="109" spans="1:6" ht="45" hidden="1" x14ac:dyDescent="0.25">
      <c r="A109" s="17"/>
      <c r="B109" s="23" t="s">
        <v>32</v>
      </c>
      <c r="C109" s="20"/>
      <c r="D109" s="20"/>
      <c r="E109" s="20"/>
      <c r="F109" s="31" t="e">
        <f t="shared" si="15"/>
        <v>#DIV/0!</v>
      </c>
    </row>
    <row r="110" spans="1:6" ht="45" hidden="1" x14ac:dyDescent="0.25">
      <c r="A110" s="17"/>
      <c r="B110" s="23" t="s">
        <v>33</v>
      </c>
      <c r="C110" s="20"/>
      <c r="D110" s="20"/>
      <c r="E110" s="20"/>
      <c r="F110" s="31" t="e">
        <f t="shared" si="15"/>
        <v>#DIV/0!</v>
      </c>
    </row>
    <row r="111" spans="1:6" ht="45" hidden="1" x14ac:dyDescent="0.25">
      <c r="A111" s="17"/>
      <c r="B111" s="23" t="s">
        <v>34</v>
      </c>
      <c r="C111" s="20"/>
      <c r="D111" s="20"/>
      <c r="E111" s="20"/>
      <c r="F111" s="31" t="e">
        <f t="shared" si="15"/>
        <v>#DIV/0!</v>
      </c>
    </row>
    <row r="112" spans="1:6" ht="30" hidden="1" x14ac:dyDescent="0.25">
      <c r="A112" s="17"/>
      <c r="B112" s="23" t="s">
        <v>35</v>
      </c>
      <c r="C112" s="20"/>
      <c r="D112" s="20"/>
      <c r="E112" s="20"/>
      <c r="F112" s="31" t="e">
        <f t="shared" si="15"/>
        <v>#DIV/0!</v>
      </c>
    </row>
    <row r="113" spans="1:6" ht="30" x14ac:dyDescent="0.25">
      <c r="A113" s="17">
        <v>112</v>
      </c>
      <c r="B113" s="23" t="s">
        <v>36</v>
      </c>
      <c r="C113" s="20">
        <v>0</v>
      </c>
      <c r="D113" s="20">
        <v>0</v>
      </c>
      <c r="E113" s="20">
        <v>0</v>
      </c>
      <c r="F113" s="31" t="e">
        <f t="shared" si="15"/>
        <v>#DIV/0!</v>
      </c>
    </row>
    <row r="114" spans="1:6" ht="75" hidden="1" x14ac:dyDescent="0.25">
      <c r="A114" s="17"/>
      <c r="B114" s="23" t="s">
        <v>97</v>
      </c>
      <c r="C114" s="20"/>
      <c r="D114" s="20"/>
      <c r="E114" s="20"/>
      <c r="F114" s="31" t="e">
        <f t="shared" si="15"/>
        <v>#DIV/0!</v>
      </c>
    </row>
    <row r="115" spans="1:6" ht="30" hidden="1" x14ac:dyDescent="0.25">
      <c r="A115" s="17"/>
      <c r="B115" s="23" t="s">
        <v>37</v>
      </c>
      <c r="C115" s="20"/>
      <c r="D115" s="20"/>
      <c r="E115" s="20"/>
      <c r="F115" s="31" t="e">
        <f t="shared" si="15"/>
        <v>#DIV/0!</v>
      </c>
    </row>
    <row r="116" spans="1:6" hidden="1" x14ac:dyDescent="0.25">
      <c r="A116" s="17"/>
      <c r="B116" s="23" t="s">
        <v>38</v>
      </c>
      <c r="C116" s="20"/>
      <c r="D116" s="20"/>
      <c r="E116" s="20"/>
      <c r="F116" s="31" t="e">
        <f t="shared" si="15"/>
        <v>#DIV/0!</v>
      </c>
    </row>
    <row r="117" spans="1:6" hidden="1" x14ac:dyDescent="0.25">
      <c r="A117" s="17"/>
      <c r="B117" s="23" t="s">
        <v>39</v>
      </c>
      <c r="C117" s="20"/>
      <c r="D117" s="20"/>
      <c r="E117" s="20"/>
      <c r="F117" s="31" t="e">
        <f t="shared" si="15"/>
        <v>#DIV/0!</v>
      </c>
    </row>
    <row r="118" spans="1:6" ht="105" hidden="1" x14ac:dyDescent="0.25">
      <c r="A118" s="17"/>
      <c r="B118" s="23" t="s">
        <v>40</v>
      </c>
      <c r="C118" s="20"/>
      <c r="D118" s="20"/>
      <c r="E118" s="20"/>
      <c r="F118" s="31" t="e">
        <f t="shared" si="15"/>
        <v>#DIV/0!</v>
      </c>
    </row>
    <row r="119" spans="1:6" ht="30" hidden="1" x14ac:dyDescent="0.25">
      <c r="A119" s="17"/>
      <c r="B119" s="23" t="s">
        <v>41</v>
      </c>
      <c r="C119" s="20"/>
      <c r="D119" s="20"/>
      <c r="E119" s="20"/>
      <c r="F119" s="31" t="e">
        <f t="shared" si="15"/>
        <v>#DIV/0!</v>
      </c>
    </row>
    <row r="120" spans="1:6" ht="60" x14ac:dyDescent="0.25">
      <c r="A120" s="17">
        <v>119</v>
      </c>
      <c r="B120" s="23" t="s">
        <v>42</v>
      </c>
      <c r="C120" s="20">
        <v>13184923.59</v>
      </c>
      <c r="D120" s="20">
        <v>14589909.380000001</v>
      </c>
      <c r="E120" s="20">
        <v>14589909.380000001</v>
      </c>
      <c r="F120" s="31">
        <f t="shared" si="15"/>
        <v>100</v>
      </c>
    </row>
    <row r="121" spans="1:6" ht="30" hidden="1" x14ac:dyDescent="0.25">
      <c r="A121" s="17"/>
      <c r="B121" s="23" t="s">
        <v>43</v>
      </c>
      <c r="C121" s="20"/>
      <c r="D121" s="20"/>
      <c r="E121" s="20"/>
      <c r="F121" s="31" t="e">
        <f t="shared" si="15"/>
        <v>#DIV/0!</v>
      </c>
    </row>
    <row r="122" spans="1:6" hidden="1" x14ac:dyDescent="0.25">
      <c r="A122" s="17"/>
      <c r="B122" s="23" t="s">
        <v>44</v>
      </c>
      <c r="C122" s="20"/>
      <c r="D122" s="20"/>
      <c r="E122" s="20"/>
      <c r="F122" s="31" t="e">
        <f t="shared" si="15"/>
        <v>#DIV/0!</v>
      </c>
    </row>
    <row r="123" spans="1:6" hidden="1" x14ac:dyDescent="0.25">
      <c r="A123" s="17"/>
      <c r="B123" s="23" t="s">
        <v>45</v>
      </c>
      <c r="C123" s="20"/>
      <c r="D123" s="20"/>
      <c r="E123" s="20"/>
      <c r="F123" s="31" t="e">
        <f t="shared" si="15"/>
        <v>#DIV/0!</v>
      </c>
    </row>
    <row r="124" spans="1:6" ht="30" hidden="1" x14ac:dyDescent="0.25">
      <c r="A124" s="17"/>
      <c r="B124" s="23" t="s">
        <v>35</v>
      </c>
      <c r="C124" s="20"/>
      <c r="D124" s="20"/>
      <c r="E124" s="20"/>
      <c r="F124" s="31" t="e">
        <f t="shared" si="15"/>
        <v>#DIV/0!</v>
      </c>
    </row>
    <row r="125" spans="1:6" ht="30" hidden="1" x14ac:dyDescent="0.25">
      <c r="A125" s="17"/>
      <c r="B125" s="23" t="s">
        <v>41</v>
      </c>
      <c r="C125" s="20"/>
      <c r="D125" s="20"/>
      <c r="E125" s="20"/>
      <c r="F125" s="31" t="e">
        <f t="shared" si="15"/>
        <v>#DIV/0!</v>
      </c>
    </row>
    <row r="126" spans="1:6" hidden="1" x14ac:dyDescent="0.25">
      <c r="A126" s="17"/>
      <c r="B126" s="23" t="s">
        <v>46</v>
      </c>
      <c r="C126" s="20"/>
      <c r="D126" s="20"/>
      <c r="E126" s="20"/>
      <c r="F126" s="31" t="e">
        <f t="shared" si="15"/>
        <v>#DIV/0!</v>
      </c>
    </row>
    <row r="127" spans="1:6" ht="30" x14ac:dyDescent="0.25">
      <c r="A127" s="40">
        <v>300</v>
      </c>
      <c r="B127" s="24" t="s">
        <v>47</v>
      </c>
      <c r="C127" s="20">
        <v>0</v>
      </c>
      <c r="D127" s="20">
        <v>0</v>
      </c>
      <c r="E127" s="20">
        <v>0</v>
      </c>
      <c r="F127" s="31" t="e">
        <f t="shared" si="15"/>
        <v>#DIV/0!</v>
      </c>
    </row>
    <row r="128" spans="1:6" ht="60" hidden="1" x14ac:dyDescent="0.25">
      <c r="A128" s="40"/>
      <c r="B128" s="23" t="s">
        <v>48</v>
      </c>
      <c r="C128" s="20"/>
      <c r="D128" s="20"/>
      <c r="E128" s="20"/>
      <c r="F128" s="31" t="e">
        <f t="shared" si="15"/>
        <v>#DIV/0!</v>
      </c>
    </row>
    <row r="129" spans="1:6" ht="60" hidden="1" x14ac:dyDescent="0.25">
      <c r="A129" s="40"/>
      <c r="B129" s="23" t="s">
        <v>49</v>
      </c>
      <c r="C129" s="20"/>
      <c r="D129" s="20"/>
      <c r="E129" s="20"/>
      <c r="F129" s="31" t="e">
        <f t="shared" si="15"/>
        <v>#DIV/0!</v>
      </c>
    </row>
    <row r="130" spans="1:6" hidden="1" x14ac:dyDescent="0.25">
      <c r="A130" s="40"/>
      <c r="B130" s="23" t="s">
        <v>50</v>
      </c>
      <c r="C130" s="20"/>
      <c r="D130" s="20"/>
      <c r="E130" s="20"/>
      <c r="F130" s="31" t="e">
        <f t="shared" si="15"/>
        <v>#DIV/0!</v>
      </c>
    </row>
    <row r="131" spans="1:6" ht="30" x14ac:dyDescent="0.25">
      <c r="A131" s="40">
        <v>850</v>
      </c>
      <c r="B131" s="24" t="s">
        <v>51</v>
      </c>
      <c r="C131" s="44">
        <f>SUM(C132:C139)</f>
        <v>430398</v>
      </c>
      <c r="D131" s="44">
        <f t="shared" ref="D131:E131" si="19">SUM(D132:D139)</f>
        <v>423993.44</v>
      </c>
      <c r="E131" s="44">
        <f t="shared" si="19"/>
        <v>423993.44</v>
      </c>
      <c r="F131" s="31">
        <f t="shared" si="15"/>
        <v>100</v>
      </c>
    </row>
    <row r="132" spans="1:6" ht="45" x14ac:dyDescent="0.25">
      <c r="A132" s="17">
        <v>851</v>
      </c>
      <c r="B132" s="23" t="s">
        <v>52</v>
      </c>
      <c r="C132" s="20">
        <v>423990</v>
      </c>
      <c r="D132" s="20">
        <v>417585.44</v>
      </c>
      <c r="E132" s="20">
        <v>417585.44</v>
      </c>
      <c r="F132" s="31">
        <f t="shared" si="15"/>
        <v>100</v>
      </c>
    </row>
    <row r="133" spans="1:6" hidden="1" x14ac:dyDescent="0.25">
      <c r="A133" s="17"/>
      <c r="B133" s="23" t="s">
        <v>53</v>
      </c>
      <c r="C133" s="20"/>
      <c r="D133" s="20"/>
      <c r="E133" s="20"/>
      <c r="F133" s="31" t="e">
        <f t="shared" si="15"/>
        <v>#DIV/0!</v>
      </c>
    </row>
    <row r="134" spans="1:6" hidden="1" x14ac:dyDescent="0.25">
      <c r="A134" s="17"/>
      <c r="B134" s="23" t="s">
        <v>54</v>
      </c>
      <c r="C134" s="20"/>
      <c r="D134" s="20"/>
      <c r="E134" s="20"/>
      <c r="F134" s="31" t="e">
        <f t="shared" si="15"/>
        <v>#DIV/0!</v>
      </c>
    </row>
    <row r="135" spans="1:6" ht="60" x14ac:dyDescent="0.25">
      <c r="A135" s="17">
        <v>852</v>
      </c>
      <c r="B135" s="23" t="s">
        <v>55</v>
      </c>
      <c r="C135" s="20">
        <v>6408</v>
      </c>
      <c r="D135" s="20">
        <v>6408</v>
      </c>
      <c r="E135" s="20">
        <v>6408</v>
      </c>
      <c r="F135" s="31">
        <f t="shared" si="15"/>
        <v>100</v>
      </c>
    </row>
    <row r="136" spans="1:6" hidden="1" x14ac:dyDescent="0.25">
      <c r="A136" s="17"/>
      <c r="B136" s="23" t="s">
        <v>56</v>
      </c>
      <c r="C136" s="20"/>
      <c r="D136" s="20"/>
      <c r="E136" s="20"/>
      <c r="F136" s="31" t="e">
        <f t="shared" si="15"/>
        <v>#DIV/0!</v>
      </c>
    </row>
    <row r="137" spans="1:6" hidden="1" x14ac:dyDescent="0.25">
      <c r="A137" s="17"/>
      <c r="B137" s="23" t="s">
        <v>57</v>
      </c>
      <c r="C137" s="20"/>
      <c r="D137" s="20"/>
      <c r="E137" s="20"/>
      <c r="F137" s="31" t="e">
        <f t="shared" si="15"/>
        <v>#DIV/0!</v>
      </c>
    </row>
    <row r="138" spans="1:6" hidden="1" x14ac:dyDescent="0.25">
      <c r="A138" s="17"/>
      <c r="B138" s="23" t="s">
        <v>58</v>
      </c>
      <c r="C138" s="20"/>
      <c r="D138" s="20"/>
      <c r="E138" s="20"/>
      <c r="F138" s="31" t="e">
        <f t="shared" si="15"/>
        <v>#DIV/0!</v>
      </c>
    </row>
    <row r="139" spans="1:6" ht="30" x14ac:dyDescent="0.25">
      <c r="A139" s="17">
        <v>853</v>
      </c>
      <c r="B139" s="23" t="s">
        <v>59</v>
      </c>
      <c r="C139" s="20">
        <v>0</v>
      </c>
      <c r="D139" s="20">
        <v>0</v>
      </c>
      <c r="E139" s="20">
        <v>0</v>
      </c>
      <c r="F139" s="31" t="e">
        <f t="shared" si="15"/>
        <v>#DIV/0!</v>
      </c>
    </row>
    <row r="140" spans="1:6" ht="45" hidden="1" x14ac:dyDescent="0.25">
      <c r="A140" s="17"/>
      <c r="B140" s="23" t="s">
        <v>60</v>
      </c>
      <c r="C140" s="20"/>
      <c r="D140" s="20"/>
      <c r="E140" s="20"/>
      <c r="F140" s="31" t="e">
        <f t="shared" si="15"/>
        <v>#DIV/0!</v>
      </c>
    </row>
    <row r="141" spans="1:6" ht="60" hidden="1" x14ac:dyDescent="0.25">
      <c r="A141" s="17"/>
      <c r="B141" s="23" t="s">
        <v>61</v>
      </c>
      <c r="C141" s="20"/>
      <c r="D141" s="20"/>
      <c r="E141" s="20"/>
      <c r="F141" s="31" t="e">
        <f t="shared" si="15"/>
        <v>#DIV/0!</v>
      </c>
    </row>
    <row r="142" spans="1:6" ht="60" hidden="1" x14ac:dyDescent="0.25">
      <c r="A142" s="17"/>
      <c r="B142" s="23" t="s">
        <v>62</v>
      </c>
      <c r="C142" s="20"/>
      <c r="D142" s="20"/>
      <c r="E142" s="20"/>
      <c r="F142" s="31" t="e">
        <f t="shared" si="15"/>
        <v>#DIV/0!</v>
      </c>
    </row>
    <row r="143" spans="1:6" hidden="1" x14ac:dyDescent="0.25">
      <c r="A143" s="17"/>
      <c r="B143" s="23" t="s">
        <v>63</v>
      </c>
      <c r="C143" s="20"/>
      <c r="D143" s="20"/>
      <c r="E143" s="20"/>
      <c r="F143" s="31" t="e">
        <f t="shared" si="15"/>
        <v>#DIV/0!</v>
      </c>
    </row>
    <row r="144" spans="1:6" ht="30" hidden="1" x14ac:dyDescent="0.25">
      <c r="A144" s="17"/>
      <c r="B144" s="23" t="s">
        <v>64</v>
      </c>
      <c r="C144" s="20"/>
      <c r="D144" s="20"/>
      <c r="E144" s="20"/>
      <c r="F144" s="31" t="e">
        <f t="shared" si="15"/>
        <v>#DIV/0!</v>
      </c>
    </row>
    <row r="145" spans="1:6" ht="30" x14ac:dyDescent="0.25">
      <c r="A145" s="40">
        <v>830</v>
      </c>
      <c r="B145" s="24" t="s">
        <v>65</v>
      </c>
      <c r="C145" s="20">
        <v>0</v>
      </c>
      <c r="D145" s="20">
        <v>0</v>
      </c>
      <c r="E145" s="20">
        <v>0</v>
      </c>
      <c r="F145" s="31" t="e">
        <f t="shared" si="15"/>
        <v>#DIV/0!</v>
      </c>
    </row>
    <row r="146" spans="1:6" ht="60" hidden="1" x14ac:dyDescent="0.25">
      <c r="A146" s="17"/>
      <c r="B146" s="23" t="s">
        <v>66</v>
      </c>
      <c r="C146" s="20"/>
      <c r="D146" s="20"/>
      <c r="E146" s="20"/>
      <c r="F146" s="31" t="e">
        <f t="shared" si="15"/>
        <v>#DIV/0!</v>
      </c>
    </row>
    <row r="147" spans="1:6" ht="28.5" x14ac:dyDescent="0.25">
      <c r="A147" s="40">
        <v>240</v>
      </c>
      <c r="B147" s="25" t="s">
        <v>67</v>
      </c>
      <c r="C147" s="41">
        <f>C148+C154</f>
        <v>10002094.5</v>
      </c>
      <c r="D147" s="41">
        <f t="shared" ref="D147:E147" si="20">D148+D154</f>
        <v>7269945.96</v>
      </c>
      <c r="E147" s="41">
        <f t="shared" si="20"/>
        <v>7269945.96</v>
      </c>
      <c r="F147" s="31">
        <f t="shared" si="15"/>
        <v>100</v>
      </c>
    </row>
    <row r="148" spans="1:6" s="48" customFormat="1" ht="60" x14ac:dyDescent="0.25">
      <c r="A148" s="46">
        <v>243</v>
      </c>
      <c r="B148" s="24" t="s">
        <v>68</v>
      </c>
      <c r="C148" s="44">
        <f>SUM(C149:C153)</f>
        <v>0</v>
      </c>
      <c r="D148" s="44">
        <f t="shared" ref="D148:E148" si="21">SUM(D149:D153)</f>
        <v>0</v>
      </c>
      <c r="E148" s="44">
        <f t="shared" si="21"/>
        <v>0</v>
      </c>
      <c r="F148" s="47" t="e">
        <f t="shared" si="15"/>
        <v>#DIV/0!</v>
      </c>
    </row>
    <row r="149" spans="1:6" x14ac:dyDescent="0.25">
      <c r="A149" s="17"/>
      <c r="B149" s="23" t="s">
        <v>44</v>
      </c>
      <c r="C149" s="20">
        <v>0</v>
      </c>
      <c r="D149" s="20">
        <v>0</v>
      </c>
      <c r="E149" s="20">
        <v>0</v>
      </c>
      <c r="F149" s="31" t="e">
        <f t="shared" si="15"/>
        <v>#DIV/0!</v>
      </c>
    </row>
    <row r="150" spans="1:6" x14ac:dyDescent="0.25">
      <c r="A150" s="17"/>
      <c r="B150" s="23" t="s">
        <v>45</v>
      </c>
      <c r="C150" s="20">
        <v>0</v>
      </c>
      <c r="D150" s="20">
        <v>0</v>
      </c>
      <c r="E150" s="20">
        <v>0</v>
      </c>
      <c r="F150" s="31" t="e">
        <f t="shared" si="15"/>
        <v>#DIV/0!</v>
      </c>
    </row>
    <row r="151" spans="1:6" x14ac:dyDescent="0.25">
      <c r="A151" s="17"/>
      <c r="B151" s="23" t="s">
        <v>69</v>
      </c>
      <c r="C151" s="20">
        <v>0</v>
      </c>
      <c r="D151" s="20">
        <v>0</v>
      </c>
      <c r="E151" s="20">
        <v>0</v>
      </c>
      <c r="F151" s="31" t="e">
        <f t="shared" si="15"/>
        <v>#DIV/0!</v>
      </c>
    </row>
    <row r="152" spans="1:6" ht="30" x14ac:dyDescent="0.25">
      <c r="A152" s="17"/>
      <c r="B152" s="23" t="s">
        <v>70</v>
      </c>
      <c r="C152" s="20">
        <v>0</v>
      </c>
      <c r="D152" s="20">
        <v>0</v>
      </c>
      <c r="E152" s="20">
        <v>0</v>
      </c>
      <c r="F152" s="31" t="e">
        <f t="shared" si="15"/>
        <v>#DIV/0!</v>
      </c>
    </row>
    <row r="153" spans="1:6" x14ac:dyDescent="0.25">
      <c r="A153" s="17"/>
      <c r="B153" s="23" t="s">
        <v>71</v>
      </c>
      <c r="C153" s="20">
        <v>0</v>
      </c>
      <c r="D153" s="20">
        <v>0</v>
      </c>
      <c r="E153" s="20">
        <v>0</v>
      </c>
      <c r="F153" s="31" t="e">
        <f t="shared" si="15"/>
        <v>#DIV/0!</v>
      </c>
    </row>
    <row r="154" spans="1:6" s="48" customFormat="1" ht="30" x14ac:dyDescent="0.25">
      <c r="A154" s="46">
        <v>244</v>
      </c>
      <c r="B154" s="24" t="s">
        <v>72</v>
      </c>
      <c r="C154" s="44">
        <f>SUM(C155:C166)</f>
        <v>10002094.5</v>
      </c>
      <c r="D154" s="44">
        <v>7269945.96</v>
      </c>
      <c r="E154" s="44">
        <v>7269945.96</v>
      </c>
      <c r="F154" s="47">
        <v>100</v>
      </c>
    </row>
    <row r="155" spans="1:6" ht="30" x14ac:dyDescent="0.25">
      <c r="A155" s="17"/>
      <c r="B155" s="23" t="s">
        <v>73</v>
      </c>
      <c r="C155" s="20">
        <v>0</v>
      </c>
      <c r="D155" s="20">
        <v>0</v>
      </c>
      <c r="E155" s="20">
        <v>0</v>
      </c>
      <c r="F155" s="31" t="e">
        <f t="shared" si="15"/>
        <v>#DIV/0!</v>
      </c>
    </row>
    <row r="156" spans="1:6" x14ac:dyDescent="0.25">
      <c r="A156" s="17"/>
      <c r="B156" s="23" t="s">
        <v>74</v>
      </c>
      <c r="C156" s="20">
        <v>127027.25</v>
      </c>
      <c r="D156" s="20">
        <v>145994.71</v>
      </c>
      <c r="E156" s="20">
        <v>145994.71</v>
      </c>
      <c r="F156" s="31">
        <f t="shared" si="15"/>
        <v>100</v>
      </c>
    </row>
    <row r="157" spans="1:6" x14ac:dyDescent="0.25">
      <c r="A157" s="17"/>
      <c r="B157" s="23" t="s">
        <v>75</v>
      </c>
      <c r="C157" s="20">
        <v>0</v>
      </c>
      <c r="D157" s="20">
        <v>0</v>
      </c>
      <c r="E157" s="20">
        <v>0</v>
      </c>
      <c r="F157" s="31" t="e">
        <f t="shared" si="15"/>
        <v>#DIV/0!</v>
      </c>
    </row>
    <row r="158" spans="1:6" x14ac:dyDescent="0.25">
      <c r="A158" s="17"/>
      <c r="B158" s="23" t="s">
        <v>76</v>
      </c>
      <c r="C158" s="20">
        <v>3267491.57</v>
      </c>
      <c r="D158" s="20">
        <v>346720.11</v>
      </c>
      <c r="E158" s="20">
        <v>346720.11</v>
      </c>
      <c r="F158" s="31">
        <f t="shared" si="15"/>
        <v>100</v>
      </c>
    </row>
    <row r="159" spans="1:6" ht="30" x14ac:dyDescent="0.25">
      <c r="A159" s="17"/>
      <c r="B159" s="23" t="s">
        <v>77</v>
      </c>
      <c r="C159" s="20">
        <v>0</v>
      </c>
      <c r="D159" s="20">
        <v>0</v>
      </c>
      <c r="E159" s="20">
        <v>0</v>
      </c>
      <c r="F159" s="31" t="e">
        <f t="shared" ref="F159:F182" si="22">E159/D159*100</f>
        <v>#DIV/0!</v>
      </c>
    </row>
    <row r="160" spans="1:6" x14ac:dyDescent="0.25">
      <c r="A160" s="17"/>
      <c r="B160" s="23" t="s">
        <v>78</v>
      </c>
      <c r="C160" s="20">
        <v>1169306.76</v>
      </c>
      <c r="D160" s="20">
        <v>1011463.78</v>
      </c>
      <c r="E160" s="20">
        <v>1011463.78</v>
      </c>
      <c r="F160" s="31">
        <f t="shared" si="22"/>
        <v>100</v>
      </c>
    </row>
    <row r="161" spans="1:6" x14ac:dyDescent="0.25">
      <c r="A161" s="17"/>
      <c r="B161" s="23" t="s">
        <v>79</v>
      </c>
      <c r="C161" s="20">
        <v>818320.07</v>
      </c>
      <c r="D161" s="20">
        <v>807335.67</v>
      </c>
      <c r="E161" s="20">
        <v>807335.67</v>
      </c>
      <c r="F161" s="31">
        <f t="shared" si="22"/>
        <v>100</v>
      </c>
    </row>
    <row r="162" spans="1:6" x14ac:dyDescent="0.25">
      <c r="A162" s="17"/>
      <c r="B162" s="23" t="s">
        <v>80</v>
      </c>
      <c r="C162" s="20">
        <v>0</v>
      </c>
      <c r="D162" s="20">
        <v>0</v>
      </c>
      <c r="E162" s="20">
        <v>0</v>
      </c>
      <c r="F162" s="31" t="e">
        <f t="shared" si="22"/>
        <v>#DIV/0!</v>
      </c>
    </row>
    <row r="163" spans="1:6" ht="30" x14ac:dyDescent="0.25">
      <c r="A163" s="17"/>
      <c r="B163" s="23" t="s">
        <v>81</v>
      </c>
      <c r="C163" s="20">
        <v>0</v>
      </c>
      <c r="D163" s="20">
        <v>0</v>
      </c>
      <c r="E163" s="20">
        <v>0</v>
      </c>
      <c r="F163" s="31" t="e">
        <f t="shared" si="22"/>
        <v>#DIV/0!</v>
      </c>
    </row>
    <row r="164" spans="1:6" ht="45" x14ac:dyDescent="0.25">
      <c r="A164" s="17"/>
      <c r="B164" s="23" t="s">
        <v>82</v>
      </c>
      <c r="C164" s="20">
        <v>0</v>
      </c>
      <c r="D164" s="20">
        <v>0</v>
      </c>
      <c r="E164" s="20">
        <v>0</v>
      </c>
      <c r="F164" s="31" t="e">
        <f t="shared" si="22"/>
        <v>#DIV/0!</v>
      </c>
    </row>
    <row r="165" spans="1:6" x14ac:dyDescent="0.25">
      <c r="A165" s="17"/>
      <c r="B165" s="23" t="s">
        <v>69</v>
      </c>
      <c r="C165" s="20">
        <v>132517</v>
      </c>
      <c r="D165" s="20">
        <v>319087</v>
      </c>
      <c r="E165" s="20">
        <v>319087</v>
      </c>
      <c r="F165" s="31">
        <f t="shared" si="22"/>
        <v>100</v>
      </c>
    </row>
    <row r="166" spans="1:6" ht="30" x14ac:dyDescent="0.25">
      <c r="A166" s="17"/>
      <c r="B166" s="24" t="s">
        <v>83</v>
      </c>
      <c r="C166" s="44">
        <f>SUM(C167:C175)</f>
        <v>4487431.8499999996</v>
      </c>
      <c r="D166" s="44">
        <f>SUM(D167:D174)</f>
        <v>4639344.6900000004</v>
      </c>
      <c r="E166" s="44">
        <f>SUM(E167:E174)</f>
        <v>4639344.6900000004</v>
      </c>
      <c r="F166" s="31">
        <f t="shared" si="22"/>
        <v>100</v>
      </c>
    </row>
    <row r="167" spans="1:6" ht="30" x14ac:dyDescent="0.25">
      <c r="A167" s="17"/>
      <c r="B167" s="23" t="s">
        <v>84</v>
      </c>
      <c r="C167" s="20">
        <v>180000</v>
      </c>
      <c r="D167" s="20">
        <v>111807</v>
      </c>
      <c r="E167" s="20">
        <v>111807</v>
      </c>
      <c r="F167" s="31">
        <f t="shared" si="22"/>
        <v>100</v>
      </c>
    </row>
    <row r="168" spans="1:6" x14ac:dyDescent="0.25">
      <c r="A168" s="17"/>
      <c r="B168" s="23" t="s">
        <v>85</v>
      </c>
      <c r="C168" s="20">
        <v>2817625.87</v>
      </c>
      <c r="D168" s="20">
        <v>2406167.87</v>
      </c>
      <c r="E168" s="20">
        <v>2406167.87</v>
      </c>
      <c r="F168" s="31">
        <f t="shared" si="22"/>
        <v>100</v>
      </c>
    </row>
    <row r="169" spans="1:6" x14ac:dyDescent="0.25">
      <c r="A169" s="17"/>
      <c r="B169" s="23" t="s">
        <v>86</v>
      </c>
      <c r="C169" s="20">
        <v>300000</v>
      </c>
      <c r="D169" s="20">
        <v>297000</v>
      </c>
      <c r="E169" s="20">
        <v>297000</v>
      </c>
      <c r="F169" s="31">
        <f t="shared" si="22"/>
        <v>100</v>
      </c>
    </row>
    <row r="170" spans="1:6" ht="45" x14ac:dyDescent="0.25">
      <c r="A170" s="17"/>
      <c r="B170" s="23" t="s">
        <v>87</v>
      </c>
      <c r="C170" s="20">
        <v>101792.03</v>
      </c>
      <c r="D170" s="20">
        <v>170671.15</v>
      </c>
      <c r="E170" s="20">
        <v>170671.15</v>
      </c>
      <c r="F170" s="31">
        <f t="shared" si="22"/>
        <v>100</v>
      </c>
    </row>
    <row r="171" spans="1:6" x14ac:dyDescent="0.25">
      <c r="A171" s="17"/>
      <c r="B171" s="23" t="s">
        <v>88</v>
      </c>
      <c r="C171" s="20">
        <v>338013.95</v>
      </c>
      <c r="D171" s="20">
        <v>969000</v>
      </c>
      <c r="E171" s="20">
        <v>969000</v>
      </c>
      <c r="F171" s="31">
        <f t="shared" si="22"/>
        <v>100</v>
      </c>
    </row>
    <row r="172" spans="1:6" x14ac:dyDescent="0.25">
      <c r="A172" s="17"/>
      <c r="B172" s="23" t="s">
        <v>71</v>
      </c>
      <c r="C172" s="20">
        <v>750000</v>
      </c>
      <c r="D172" s="20">
        <v>684698.67</v>
      </c>
      <c r="E172" s="20">
        <v>684698.67</v>
      </c>
      <c r="F172" s="31">
        <f t="shared" si="22"/>
        <v>100</v>
      </c>
    </row>
    <row r="173" spans="1:6" ht="45" x14ac:dyDescent="0.25">
      <c r="A173" s="17"/>
      <c r="B173" s="23" t="s">
        <v>89</v>
      </c>
      <c r="C173" s="20">
        <v>0</v>
      </c>
      <c r="D173" s="20">
        <v>0</v>
      </c>
      <c r="E173" s="20">
        <v>0</v>
      </c>
      <c r="F173" s="31" t="e">
        <f t="shared" si="22"/>
        <v>#DIV/0!</v>
      </c>
    </row>
    <row r="174" spans="1:6" ht="30" x14ac:dyDescent="0.25">
      <c r="A174" s="55"/>
      <c r="B174" s="23" t="s">
        <v>90</v>
      </c>
      <c r="C174" s="20">
        <v>0</v>
      </c>
      <c r="D174" s="20">
        <v>0</v>
      </c>
      <c r="E174" s="20">
        <v>0</v>
      </c>
      <c r="F174" s="31" t="e">
        <f t="shared" si="22"/>
        <v>#DIV/0!</v>
      </c>
    </row>
    <row r="175" spans="1:6" ht="28.5" x14ac:dyDescent="0.25">
      <c r="A175" s="55"/>
      <c r="B175" s="26" t="s">
        <v>226</v>
      </c>
      <c r="C175" s="20"/>
      <c r="D175" s="20">
        <v>2730405.6</v>
      </c>
      <c r="E175" s="20">
        <v>2730405.6</v>
      </c>
      <c r="F175" s="31">
        <f t="shared" si="22"/>
        <v>100</v>
      </c>
    </row>
    <row r="176" spans="1:6" x14ac:dyDescent="0.25">
      <c r="A176" s="17">
        <v>180</v>
      </c>
      <c r="B176" s="26" t="s">
        <v>91</v>
      </c>
      <c r="C176" s="41">
        <f>SUM(C177:C179)</f>
        <v>0</v>
      </c>
      <c r="D176" s="41">
        <f t="shared" ref="D176:E176" si="23">SUM(D177:D179)</f>
        <v>0</v>
      </c>
      <c r="E176" s="41">
        <f t="shared" si="23"/>
        <v>0</v>
      </c>
      <c r="F176" s="31" t="e">
        <f t="shared" si="22"/>
        <v>#DIV/0!</v>
      </c>
    </row>
    <row r="177" spans="1:6" ht="30" x14ac:dyDescent="0.25">
      <c r="A177" s="17"/>
      <c r="B177" s="12" t="s">
        <v>92</v>
      </c>
      <c r="C177" s="20">
        <v>0</v>
      </c>
      <c r="D177" s="20">
        <v>0</v>
      </c>
      <c r="E177" s="20">
        <v>0</v>
      </c>
      <c r="F177" s="31" t="e">
        <f t="shared" si="22"/>
        <v>#DIV/0!</v>
      </c>
    </row>
    <row r="178" spans="1:6" x14ac:dyDescent="0.25">
      <c r="A178" s="17"/>
      <c r="B178" s="12" t="s">
        <v>93</v>
      </c>
      <c r="C178" s="20">
        <v>0</v>
      </c>
      <c r="D178" s="20">
        <v>0</v>
      </c>
      <c r="E178" s="20">
        <v>0</v>
      </c>
      <c r="F178" s="31" t="e">
        <f t="shared" si="22"/>
        <v>#DIV/0!</v>
      </c>
    </row>
    <row r="179" spans="1:6" x14ac:dyDescent="0.25">
      <c r="A179" s="17"/>
      <c r="B179" s="12" t="s">
        <v>94</v>
      </c>
      <c r="C179" s="20">
        <v>0</v>
      </c>
      <c r="D179" s="20">
        <v>0</v>
      </c>
      <c r="E179" s="20">
        <v>0</v>
      </c>
      <c r="F179" s="31" t="e">
        <f t="shared" si="22"/>
        <v>#DIV/0!</v>
      </c>
    </row>
    <row r="180" spans="1:6" ht="28.5" x14ac:dyDescent="0.25">
      <c r="A180" s="54"/>
      <c r="B180" s="26" t="s">
        <v>226</v>
      </c>
      <c r="C180" s="20"/>
      <c r="D180" s="41">
        <v>2730405.6</v>
      </c>
      <c r="E180" s="41">
        <v>2730405.6</v>
      </c>
      <c r="F180" s="31">
        <f t="shared" si="22"/>
        <v>100</v>
      </c>
    </row>
    <row r="181" spans="1:6" x14ac:dyDescent="0.25">
      <c r="A181" s="17">
        <v>610</v>
      </c>
      <c r="B181" s="26" t="s">
        <v>95</v>
      </c>
      <c r="C181" s="41">
        <f>C182</f>
        <v>0</v>
      </c>
      <c r="D181" s="41">
        <f t="shared" ref="D181:E181" si="24">D182</f>
        <v>0</v>
      </c>
      <c r="E181" s="41">
        <f t="shared" si="24"/>
        <v>0</v>
      </c>
      <c r="F181" s="31" t="e">
        <f t="shared" si="22"/>
        <v>#DIV/0!</v>
      </c>
    </row>
    <row r="182" spans="1:6" ht="30" x14ac:dyDescent="0.25">
      <c r="A182" s="17"/>
      <c r="B182" s="12" t="s">
        <v>96</v>
      </c>
      <c r="C182" s="30">
        <v>0</v>
      </c>
      <c r="D182" s="30">
        <v>0</v>
      </c>
      <c r="E182" s="30">
        <v>0</v>
      </c>
      <c r="F182" s="31" t="e">
        <f t="shared" si="22"/>
        <v>#DIV/0!</v>
      </c>
    </row>
    <row r="183" spans="1:6" x14ac:dyDescent="0.25">
      <c r="A183" s="16"/>
      <c r="B183" s="22"/>
      <c r="C183" s="22"/>
      <c r="D183" s="22"/>
      <c r="E183" s="22"/>
      <c r="F183" s="22"/>
    </row>
    <row r="184" spans="1:6" ht="36" customHeight="1" x14ac:dyDescent="0.25">
      <c r="A184" s="110" t="s">
        <v>186</v>
      </c>
      <c r="B184" s="110"/>
      <c r="C184" s="110"/>
      <c r="D184" s="110"/>
      <c r="E184" s="110"/>
      <c r="F184" s="110"/>
    </row>
    <row r="185" spans="1:6" ht="60" x14ac:dyDescent="0.25">
      <c r="A185" s="17" t="s">
        <v>100</v>
      </c>
      <c r="B185" s="10" t="s">
        <v>17</v>
      </c>
      <c r="C185" s="15" t="s">
        <v>224</v>
      </c>
      <c r="D185" s="15" t="s">
        <v>225</v>
      </c>
      <c r="E185" s="15" t="s">
        <v>296</v>
      </c>
      <c r="F185" s="15" t="s">
        <v>99</v>
      </c>
    </row>
    <row r="186" spans="1:6" ht="30" x14ac:dyDescent="0.25">
      <c r="A186" s="17">
        <v>510</v>
      </c>
      <c r="B186" s="12" t="s">
        <v>18</v>
      </c>
      <c r="C186" s="20">
        <v>0</v>
      </c>
      <c r="D186" s="20">
        <v>0</v>
      </c>
      <c r="E186" s="20">
        <v>0</v>
      </c>
      <c r="F186" s="31" t="e">
        <f t="shared" ref="F186:F249" si="25">E186/D186*100</f>
        <v>#DIV/0!</v>
      </c>
    </row>
    <row r="187" spans="1:6" ht="30" x14ac:dyDescent="0.25">
      <c r="A187" s="17">
        <v>510</v>
      </c>
      <c r="B187" s="12" t="s">
        <v>19</v>
      </c>
      <c r="C187" s="20">
        <f>C186+C188+C196-C198+C266-C270</f>
        <v>0</v>
      </c>
      <c r="D187" s="20">
        <f t="shared" ref="D187:E187" si="26">D186+D188+D196-D198+D266-D270</f>
        <v>0</v>
      </c>
      <c r="E187" s="20">
        <f t="shared" si="26"/>
        <v>0</v>
      </c>
      <c r="F187" s="31" t="e">
        <f t="shared" si="25"/>
        <v>#DIV/0!</v>
      </c>
    </row>
    <row r="188" spans="1:6" x14ac:dyDescent="0.25">
      <c r="A188" s="106" t="s">
        <v>20</v>
      </c>
      <c r="B188" s="107"/>
      <c r="C188" s="41">
        <f>C190</f>
        <v>0</v>
      </c>
      <c r="D188" s="41">
        <f t="shared" ref="D188:E188" si="27">D190</f>
        <v>0</v>
      </c>
      <c r="E188" s="41">
        <f t="shared" si="27"/>
        <v>0</v>
      </c>
      <c r="F188" s="31" t="e">
        <f t="shared" si="25"/>
        <v>#DIV/0!</v>
      </c>
    </row>
    <row r="189" spans="1:6" ht="30" hidden="1" x14ac:dyDescent="0.25">
      <c r="A189" s="17">
        <v>120</v>
      </c>
      <c r="B189" s="23" t="s">
        <v>21</v>
      </c>
      <c r="C189" s="20"/>
      <c r="D189" s="20"/>
      <c r="E189" s="20"/>
      <c r="F189" s="31" t="e">
        <f t="shared" si="25"/>
        <v>#DIV/0!</v>
      </c>
    </row>
    <row r="190" spans="1:6" ht="30" x14ac:dyDescent="0.25">
      <c r="A190" s="17">
        <v>130</v>
      </c>
      <c r="B190" s="23" t="s">
        <v>22</v>
      </c>
      <c r="C190" s="20">
        <v>0</v>
      </c>
      <c r="D190" s="20">
        <v>0</v>
      </c>
      <c r="E190" s="20">
        <v>0</v>
      </c>
      <c r="F190" s="31" t="e">
        <f t="shared" si="25"/>
        <v>#DIV/0!</v>
      </c>
    </row>
    <row r="191" spans="1:6" ht="30" hidden="1" x14ac:dyDescent="0.25">
      <c r="A191" s="17">
        <v>140</v>
      </c>
      <c r="B191" s="23" t="s">
        <v>23</v>
      </c>
      <c r="C191" s="20"/>
      <c r="D191" s="20"/>
      <c r="E191" s="20"/>
      <c r="F191" s="31" t="e">
        <f t="shared" si="25"/>
        <v>#DIV/0!</v>
      </c>
    </row>
    <row r="192" spans="1:6" ht="30" hidden="1" x14ac:dyDescent="0.25">
      <c r="A192" s="17">
        <v>150</v>
      </c>
      <c r="B192" s="23" t="s">
        <v>24</v>
      </c>
      <c r="C192" s="20"/>
      <c r="D192" s="20"/>
      <c r="E192" s="20"/>
      <c r="F192" s="31" t="e">
        <f t="shared" si="25"/>
        <v>#DIV/0!</v>
      </c>
    </row>
    <row r="193" spans="1:6" hidden="1" x14ac:dyDescent="0.25">
      <c r="A193" s="17">
        <v>180</v>
      </c>
      <c r="B193" s="23" t="s">
        <v>25</v>
      </c>
      <c r="C193" s="20"/>
      <c r="D193" s="20"/>
      <c r="E193" s="20"/>
      <c r="F193" s="31" t="e">
        <f t="shared" si="25"/>
        <v>#DIV/0!</v>
      </c>
    </row>
    <row r="194" spans="1:6" hidden="1" x14ac:dyDescent="0.25">
      <c r="A194" s="17">
        <v>400</v>
      </c>
      <c r="B194" s="23" t="s">
        <v>26</v>
      </c>
      <c r="C194" s="20"/>
      <c r="D194" s="20"/>
      <c r="E194" s="20"/>
      <c r="F194" s="31" t="e">
        <f t="shared" si="25"/>
        <v>#DIV/0!</v>
      </c>
    </row>
    <row r="195" spans="1:6" hidden="1" x14ac:dyDescent="0.25">
      <c r="A195" s="17"/>
      <c r="B195" s="23" t="s">
        <v>27</v>
      </c>
      <c r="C195" s="20"/>
      <c r="D195" s="20"/>
      <c r="E195" s="20"/>
      <c r="F195" s="31" t="e">
        <f t="shared" si="25"/>
        <v>#DIV/0!</v>
      </c>
    </row>
    <row r="196" spans="1:6" s="48" customFormat="1" ht="44.25" customHeight="1" x14ac:dyDescent="0.25">
      <c r="A196" s="46">
        <v>510</v>
      </c>
      <c r="B196" s="24" t="s">
        <v>174</v>
      </c>
      <c r="C196" s="44">
        <v>0</v>
      </c>
      <c r="D196" s="44">
        <v>0</v>
      </c>
      <c r="E196" s="44">
        <v>0</v>
      </c>
      <c r="F196" s="47" t="e">
        <f t="shared" si="25"/>
        <v>#DIV/0!</v>
      </c>
    </row>
    <row r="197" spans="1:6" x14ac:dyDescent="0.25">
      <c r="A197" s="104" t="s">
        <v>29</v>
      </c>
      <c r="B197" s="105"/>
      <c r="C197" s="20"/>
      <c r="D197" s="20"/>
      <c r="E197" s="20"/>
      <c r="F197" s="31" t="e">
        <f t="shared" si="25"/>
        <v>#DIV/0!</v>
      </c>
    </row>
    <row r="198" spans="1:6" ht="30" x14ac:dyDescent="0.25">
      <c r="A198" s="40">
        <v>100</v>
      </c>
      <c r="B198" s="24" t="s">
        <v>30</v>
      </c>
      <c r="C198" s="44">
        <f>SUM(C199:C211)</f>
        <v>0</v>
      </c>
      <c r="D198" s="44">
        <f t="shared" ref="D198:E198" si="28">SUM(D199:D211)</f>
        <v>0</v>
      </c>
      <c r="E198" s="44">
        <f t="shared" si="28"/>
        <v>0</v>
      </c>
      <c r="F198" s="31" t="e">
        <f t="shared" si="25"/>
        <v>#DIV/0!</v>
      </c>
    </row>
    <row r="199" spans="1:6" ht="30" x14ac:dyDescent="0.25">
      <c r="A199" s="17">
        <v>111</v>
      </c>
      <c r="B199" s="23" t="s">
        <v>31</v>
      </c>
      <c r="C199" s="20">
        <v>0</v>
      </c>
      <c r="D199" s="20">
        <v>0</v>
      </c>
      <c r="E199" s="20">
        <v>0</v>
      </c>
      <c r="F199" s="31" t="e">
        <f t="shared" si="25"/>
        <v>#DIV/0!</v>
      </c>
    </row>
    <row r="200" spans="1:6" ht="45" hidden="1" x14ac:dyDescent="0.25">
      <c r="A200" s="17"/>
      <c r="B200" s="23" t="s">
        <v>32</v>
      </c>
      <c r="C200" s="20"/>
      <c r="D200" s="20"/>
      <c r="E200" s="20"/>
      <c r="F200" s="31" t="e">
        <f t="shared" si="25"/>
        <v>#DIV/0!</v>
      </c>
    </row>
    <row r="201" spans="1:6" ht="45" hidden="1" x14ac:dyDescent="0.25">
      <c r="A201" s="17"/>
      <c r="B201" s="23" t="s">
        <v>33</v>
      </c>
      <c r="C201" s="20"/>
      <c r="D201" s="20"/>
      <c r="E201" s="20"/>
      <c r="F201" s="31" t="e">
        <f t="shared" si="25"/>
        <v>#DIV/0!</v>
      </c>
    </row>
    <row r="202" spans="1:6" ht="45" hidden="1" x14ac:dyDescent="0.25">
      <c r="A202" s="17"/>
      <c r="B202" s="23" t="s">
        <v>34</v>
      </c>
      <c r="C202" s="20"/>
      <c r="D202" s="20"/>
      <c r="E202" s="20"/>
      <c r="F202" s="31" t="e">
        <f t="shared" si="25"/>
        <v>#DIV/0!</v>
      </c>
    </row>
    <row r="203" spans="1:6" ht="30" hidden="1" x14ac:dyDescent="0.25">
      <c r="A203" s="17"/>
      <c r="B203" s="23" t="s">
        <v>35</v>
      </c>
      <c r="C203" s="20"/>
      <c r="D203" s="20"/>
      <c r="E203" s="20"/>
      <c r="F203" s="31" t="e">
        <f t="shared" si="25"/>
        <v>#DIV/0!</v>
      </c>
    </row>
    <row r="204" spans="1:6" ht="30" x14ac:dyDescent="0.25">
      <c r="A204" s="17">
        <v>112</v>
      </c>
      <c r="B204" s="23" t="s">
        <v>36</v>
      </c>
      <c r="C204" s="20">
        <v>0</v>
      </c>
      <c r="D204" s="20">
        <v>0</v>
      </c>
      <c r="E204" s="20">
        <v>0</v>
      </c>
      <c r="F204" s="31" t="e">
        <f t="shared" si="25"/>
        <v>#DIV/0!</v>
      </c>
    </row>
    <row r="205" spans="1:6" ht="75" hidden="1" x14ac:dyDescent="0.25">
      <c r="A205" s="17"/>
      <c r="B205" s="23" t="s">
        <v>97</v>
      </c>
      <c r="C205" s="20"/>
      <c r="D205" s="20"/>
      <c r="E205" s="20"/>
      <c r="F205" s="31" t="e">
        <f t="shared" si="25"/>
        <v>#DIV/0!</v>
      </c>
    </row>
    <row r="206" spans="1:6" ht="30" hidden="1" x14ac:dyDescent="0.25">
      <c r="A206" s="17"/>
      <c r="B206" s="23" t="s">
        <v>37</v>
      </c>
      <c r="C206" s="20"/>
      <c r="D206" s="20"/>
      <c r="E206" s="20"/>
      <c r="F206" s="31" t="e">
        <f t="shared" si="25"/>
        <v>#DIV/0!</v>
      </c>
    </row>
    <row r="207" spans="1:6" hidden="1" x14ac:dyDescent="0.25">
      <c r="A207" s="17"/>
      <c r="B207" s="23" t="s">
        <v>38</v>
      </c>
      <c r="C207" s="20"/>
      <c r="D207" s="20"/>
      <c r="E207" s="20"/>
      <c r="F207" s="31" t="e">
        <f t="shared" si="25"/>
        <v>#DIV/0!</v>
      </c>
    </row>
    <row r="208" spans="1:6" hidden="1" x14ac:dyDescent="0.25">
      <c r="A208" s="17"/>
      <c r="B208" s="23" t="s">
        <v>39</v>
      </c>
      <c r="C208" s="20"/>
      <c r="D208" s="20"/>
      <c r="E208" s="20"/>
      <c r="F208" s="31" t="e">
        <f t="shared" si="25"/>
        <v>#DIV/0!</v>
      </c>
    </row>
    <row r="209" spans="1:6" ht="105" hidden="1" x14ac:dyDescent="0.25">
      <c r="A209" s="17"/>
      <c r="B209" s="23" t="s">
        <v>40</v>
      </c>
      <c r="C209" s="20"/>
      <c r="D209" s="20"/>
      <c r="E209" s="20"/>
      <c r="F209" s="31" t="e">
        <f t="shared" si="25"/>
        <v>#DIV/0!</v>
      </c>
    </row>
    <row r="210" spans="1:6" ht="30" hidden="1" x14ac:dyDescent="0.25">
      <c r="A210" s="17"/>
      <c r="B210" s="23" t="s">
        <v>41</v>
      </c>
      <c r="C210" s="20"/>
      <c r="D210" s="20"/>
      <c r="E210" s="20"/>
      <c r="F210" s="31" t="e">
        <f t="shared" si="25"/>
        <v>#DIV/0!</v>
      </c>
    </row>
    <row r="211" spans="1:6" ht="60" x14ac:dyDescent="0.25">
      <c r="A211" s="17">
        <v>119</v>
      </c>
      <c r="B211" s="23" t="s">
        <v>42</v>
      </c>
      <c r="C211" s="20">
        <v>0</v>
      </c>
      <c r="D211" s="20">
        <v>0</v>
      </c>
      <c r="E211" s="20">
        <v>0</v>
      </c>
      <c r="F211" s="31" t="e">
        <f t="shared" si="25"/>
        <v>#DIV/0!</v>
      </c>
    </row>
    <row r="212" spans="1:6" ht="30" hidden="1" x14ac:dyDescent="0.25">
      <c r="A212" s="17"/>
      <c r="B212" s="23" t="s">
        <v>43</v>
      </c>
      <c r="C212" s="20"/>
      <c r="D212" s="20"/>
      <c r="E212" s="20"/>
      <c r="F212" s="31" t="e">
        <f t="shared" si="25"/>
        <v>#DIV/0!</v>
      </c>
    </row>
    <row r="213" spans="1:6" hidden="1" x14ac:dyDescent="0.25">
      <c r="A213" s="17"/>
      <c r="B213" s="23" t="s">
        <v>44</v>
      </c>
      <c r="C213" s="20"/>
      <c r="D213" s="20"/>
      <c r="E213" s="20"/>
      <c r="F213" s="31" t="e">
        <f t="shared" si="25"/>
        <v>#DIV/0!</v>
      </c>
    </row>
    <row r="214" spans="1:6" hidden="1" x14ac:dyDescent="0.25">
      <c r="A214" s="17"/>
      <c r="B214" s="23" t="s">
        <v>45</v>
      </c>
      <c r="C214" s="20"/>
      <c r="D214" s="20"/>
      <c r="E214" s="20"/>
      <c r="F214" s="31" t="e">
        <f t="shared" si="25"/>
        <v>#DIV/0!</v>
      </c>
    </row>
    <row r="215" spans="1:6" ht="30" hidden="1" x14ac:dyDescent="0.25">
      <c r="A215" s="17"/>
      <c r="B215" s="23" t="s">
        <v>35</v>
      </c>
      <c r="C215" s="20"/>
      <c r="D215" s="20"/>
      <c r="E215" s="20"/>
      <c r="F215" s="31" t="e">
        <f t="shared" si="25"/>
        <v>#DIV/0!</v>
      </c>
    </row>
    <row r="216" spans="1:6" ht="30" hidden="1" x14ac:dyDescent="0.25">
      <c r="A216" s="17"/>
      <c r="B216" s="23" t="s">
        <v>41</v>
      </c>
      <c r="C216" s="20"/>
      <c r="D216" s="20"/>
      <c r="E216" s="20"/>
      <c r="F216" s="31" t="e">
        <f t="shared" si="25"/>
        <v>#DIV/0!</v>
      </c>
    </row>
    <row r="217" spans="1:6" hidden="1" x14ac:dyDescent="0.25">
      <c r="A217" s="17"/>
      <c r="B217" s="23" t="s">
        <v>46</v>
      </c>
      <c r="C217" s="20"/>
      <c r="D217" s="20"/>
      <c r="E217" s="20"/>
      <c r="F217" s="31" t="e">
        <f t="shared" si="25"/>
        <v>#DIV/0!</v>
      </c>
    </row>
    <row r="218" spans="1:6" ht="30" x14ac:dyDescent="0.25">
      <c r="A218" s="17">
        <v>300</v>
      </c>
      <c r="B218" s="24" t="s">
        <v>47</v>
      </c>
      <c r="C218" s="20">
        <v>0</v>
      </c>
      <c r="D218" s="20">
        <v>0</v>
      </c>
      <c r="E218" s="20">
        <v>0</v>
      </c>
      <c r="F218" s="31" t="e">
        <f t="shared" si="25"/>
        <v>#DIV/0!</v>
      </c>
    </row>
    <row r="219" spans="1:6" ht="60" hidden="1" x14ac:dyDescent="0.25">
      <c r="A219" s="17"/>
      <c r="B219" s="23" t="s">
        <v>48</v>
      </c>
      <c r="C219" s="20"/>
      <c r="D219" s="20"/>
      <c r="E219" s="20"/>
      <c r="F219" s="31" t="e">
        <f t="shared" si="25"/>
        <v>#DIV/0!</v>
      </c>
    </row>
    <row r="220" spans="1:6" ht="60" hidden="1" x14ac:dyDescent="0.25">
      <c r="A220" s="17"/>
      <c r="B220" s="23" t="s">
        <v>49</v>
      </c>
      <c r="C220" s="20"/>
      <c r="D220" s="20"/>
      <c r="E220" s="20"/>
      <c r="F220" s="31" t="e">
        <f t="shared" si="25"/>
        <v>#DIV/0!</v>
      </c>
    </row>
    <row r="221" spans="1:6" hidden="1" x14ac:dyDescent="0.25">
      <c r="A221" s="17"/>
      <c r="B221" s="23" t="s">
        <v>50</v>
      </c>
      <c r="C221" s="20"/>
      <c r="D221" s="20"/>
      <c r="E221" s="20"/>
      <c r="F221" s="31" t="e">
        <f t="shared" si="25"/>
        <v>#DIV/0!</v>
      </c>
    </row>
    <row r="222" spans="1:6" ht="30" x14ac:dyDescent="0.25">
      <c r="A222" s="40">
        <v>850</v>
      </c>
      <c r="B222" s="24" t="s">
        <v>51</v>
      </c>
      <c r="C222" s="44">
        <f>SUM(C223:C230)</f>
        <v>0</v>
      </c>
      <c r="D222" s="44">
        <f t="shared" ref="D222:E222" si="29">SUM(D223:D230)</f>
        <v>0</v>
      </c>
      <c r="E222" s="44">
        <f t="shared" si="29"/>
        <v>0</v>
      </c>
      <c r="F222" s="31" t="e">
        <f t="shared" si="25"/>
        <v>#DIV/0!</v>
      </c>
    </row>
    <row r="223" spans="1:6" ht="45" x14ac:dyDescent="0.25">
      <c r="A223" s="17">
        <v>851</v>
      </c>
      <c r="B223" s="23" t="s">
        <v>52</v>
      </c>
      <c r="C223" s="20">
        <v>0</v>
      </c>
      <c r="D223" s="20">
        <v>0</v>
      </c>
      <c r="E223" s="20">
        <v>0</v>
      </c>
      <c r="F223" s="31" t="e">
        <f t="shared" si="25"/>
        <v>#DIV/0!</v>
      </c>
    </row>
    <row r="224" spans="1:6" hidden="1" x14ac:dyDescent="0.25">
      <c r="A224" s="17"/>
      <c r="B224" s="23" t="s">
        <v>53</v>
      </c>
      <c r="C224" s="20"/>
      <c r="D224" s="20"/>
      <c r="E224" s="20"/>
      <c r="F224" s="31" t="e">
        <f t="shared" si="25"/>
        <v>#DIV/0!</v>
      </c>
    </row>
    <row r="225" spans="1:6" hidden="1" x14ac:dyDescent="0.25">
      <c r="A225" s="17"/>
      <c r="B225" s="23" t="s">
        <v>54</v>
      </c>
      <c r="C225" s="20"/>
      <c r="D225" s="20"/>
      <c r="E225" s="20"/>
      <c r="F225" s="31" t="e">
        <f t="shared" si="25"/>
        <v>#DIV/0!</v>
      </c>
    </row>
    <row r="226" spans="1:6" ht="60" x14ac:dyDescent="0.25">
      <c r="A226" s="17">
        <v>852</v>
      </c>
      <c r="B226" s="23" t="s">
        <v>55</v>
      </c>
      <c r="C226" s="20">
        <v>0</v>
      </c>
      <c r="D226" s="20">
        <v>0</v>
      </c>
      <c r="E226" s="20">
        <v>0</v>
      </c>
      <c r="F226" s="31" t="e">
        <f t="shared" si="25"/>
        <v>#DIV/0!</v>
      </c>
    </row>
    <row r="227" spans="1:6" hidden="1" x14ac:dyDescent="0.25">
      <c r="A227" s="17"/>
      <c r="B227" s="23" t="s">
        <v>56</v>
      </c>
      <c r="C227" s="20"/>
      <c r="D227" s="20"/>
      <c r="E227" s="20"/>
      <c r="F227" s="31" t="e">
        <f t="shared" si="25"/>
        <v>#DIV/0!</v>
      </c>
    </row>
    <row r="228" spans="1:6" hidden="1" x14ac:dyDescent="0.25">
      <c r="A228" s="17"/>
      <c r="B228" s="23" t="s">
        <v>57</v>
      </c>
      <c r="C228" s="20"/>
      <c r="D228" s="20"/>
      <c r="E228" s="20"/>
      <c r="F228" s="31" t="e">
        <f t="shared" si="25"/>
        <v>#DIV/0!</v>
      </c>
    </row>
    <row r="229" spans="1:6" hidden="1" x14ac:dyDescent="0.25">
      <c r="A229" s="17"/>
      <c r="B229" s="23" t="s">
        <v>58</v>
      </c>
      <c r="C229" s="20"/>
      <c r="D229" s="20"/>
      <c r="E229" s="20"/>
      <c r="F229" s="31" t="e">
        <f t="shared" si="25"/>
        <v>#DIV/0!</v>
      </c>
    </row>
    <row r="230" spans="1:6" ht="30" x14ac:dyDescent="0.25">
      <c r="A230" s="17">
        <v>853</v>
      </c>
      <c r="B230" s="23" t="s">
        <v>59</v>
      </c>
      <c r="C230" s="20">
        <v>0</v>
      </c>
      <c r="D230" s="20">
        <v>0</v>
      </c>
      <c r="E230" s="20">
        <v>0</v>
      </c>
      <c r="F230" s="31" t="e">
        <f t="shared" si="25"/>
        <v>#DIV/0!</v>
      </c>
    </row>
    <row r="231" spans="1:6" ht="30" hidden="1" x14ac:dyDescent="0.25">
      <c r="A231" s="17"/>
      <c r="B231" s="23" t="s">
        <v>104</v>
      </c>
      <c r="C231" s="20"/>
      <c r="D231" s="20"/>
      <c r="E231" s="20"/>
      <c r="F231" s="31" t="e">
        <f t="shared" si="25"/>
        <v>#DIV/0!</v>
      </c>
    </row>
    <row r="232" spans="1:6" ht="60" hidden="1" x14ac:dyDescent="0.25">
      <c r="A232" s="17"/>
      <c r="B232" s="23" t="s">
        <v>61</v>
      </c>
      <c r="C232" s="20"/>
      <c r="D232" s="20"/>
      <c r="E232" s="20"/>
      <c r="F232" s="31" t="e">
        <f t="shared" si="25"/>
        <v>#DIV/0!</v>
      </c>
    </row>
    <row r="233" spans="1:6" ht="60" hidden="1" x14ac:dyDescent="0.25">
      <c r="A233" s="17"/>
      <c r="B233" s="23" t="s">
        <v>62</v>
      </c>
      <c r="C233" s="20"/>
      <c r="D233" s="20"/>
      <c r="E233" s="20"/>
      <c r="F233" s="31" t="e">
        <f t="shared" si="25"/>
        <v>#DIV/0!</v>
      </c>
    </row>
    <row r="234" spans="1:6" hidden="1" x14ac:dyDescent="0.25">
      <c r="A234" s="17"/>
      <c r="B234" s="23" t="s">
        <v>63</v>
      </c>
      <c r="C234" s="20"/>
      <c r="D234" s="20"/>
      <c r="E234" s="20"/>
      <c r="F234" s="31" t="e">
        <f t="shared" si="25"/>
        <v>#DIV/0!</v>
      </c>
    </row>
    <row r="235" spans="1:6" ht="30" hidden="1" x14ac:dyDescent="0.25">
      <c r="A235" s="17"/>
      <c r="B235" s="23" t="s">
        <v>64</v>
      </c>
      <c r="C235" s="20"/>
      <c r="D235" s="20"/>
      <c r="E235" s="20"/>
      <c r="F235" s="31" t="e">
        <f t="shared" si="25"/>
        <v>#DIV/0!</v>
      </c>
    </row>
    <row r="236" spans="1:6" ht="30" x14ac:dyDescent="0.25">
      <c r="A236" s="17">
        <v>830</v>
      </c>
      <c r="B236" s="24" t="s">
        <v>65</v>
      </c>
      <c r="C236" s="20">
        <v>0</v>
      </c>
      <c r="D236" s="20">
        <v>0</v>
      </c>
      <c r="E236" s="20">
        <v>0</v>
      </c>
      <c r="F236" s="31" t="e">
        <f t="shared" si="25"/>
        <v>#DIV/0!</v>
      </c>
    </row>
    <row r="237" spans="1:6" ht="60" hidden="1" x14ac:dyDescent="0.25">
      <c r="A237" s="17"/>
      <c r="B237" s="23" t="s">
        <v>66</v>
      </c>
      <c r="C237" s="20"/>
      <c r="D237" s="20"/>
      <c r="E237" s="20"/>
      <c r="F237" s="31" t="e">
        <f t="shared" si="25"/>
        <v>#DIV/0!</v>
      </c>
    </row>
    <row r="238" spans="1:6" ht="30" x14ac:dyDescent="0.25">
      <c r="A238" s="40">
        <v>240</v>
      </c>
      <c r="B238" s="24" t="s">
        <v>67</v>
      </c>
      <c r="C238" s="44">
        <f>C239+C245</f>
        <v>0</v>
      </c>
      <c r="D238" s="44">
        <f t="shared" ref="D238:E238" si="30">D239+D245</f>
        <v>0</v>
      </c>
      <c r="E238" s="44">
        <f t="shared" si="30"/>
        <v>0</v>
      </c>
      <c r="F238" s="31" t="e">
        <f t="shared" si="25"/>
        <v>#DIV/0!</v>
      </c>
    </row>
    <row r="239" spans="1:6" ht="57" x14ac:dyDescent="0.25">
      <c r="A239" s="17">
        <v>243</v>
      </c>
      <c r="B239" s="25" t="s">
        <v>68</v>
      </c>
      <c r="C239" s="41">
        <f>SUM(C240:C244)</f>
        <v>0</v>
      </c>
      <c r="D239" s="41">
        <f t="shared" ref="D239:E239" si="31">SUM(D240:D244)</f>
        <v>0</v>
      </c>
      <c r="E239" s="41">
        <f t="shared" si="31"/>
        <v>0</v>
      </c>
      <c r="F239" s="31" t="e">
        <f t="shared" si="25"/>
        <v>#DIV/0!</v>
      </c>
    </row>
    <row r="240" spans="1:6" ht="20.25" customHeight="1" x14ac:dyDescent="0.25">
      <c r="A240" s="17"/>
      <c r="B240" s="23" t="s">
        <v>44</v>
      </c>
      <c r="C240" s="20">
        <v>0</v>
      </c>
      <c r="D240" s="20">
        <v>0</v>
      </c>
      <c r="E240" s="20">
        <v>0</v>
      </c>
      <c r="F240" s="31" t="e">
        <f t="shared" si="25"/>
        <v>#DIV/0!</v>
      </c>
    </row>
    <row r="241" spans="1:6" ht="19.5" customHeight="1" x14ac:dyDescent="0.25">
      <c r="A241" s="17"/>
      <c r="B241" s="23" t="s">
        <v>45</v>
      </c>
      <c r="C241" s="20">
        <v>0</v>
      </c>
      <c r="D241" s="20">
        <v>0</v>
      </c>
      <c r="E241" s="20">
        <v>0</v>
      </c>
      <c r="F241" s="31" t="e">
        <f t="shared" si="25"/>
        <v>#DIV/0!</v>
      </c>
    </row>
    <row r="242" spans="1:6" ht="21.75" customHeight="1" x14ac:dyDescent="0.25">
      <c r="A242" s="17"/>
      <c r="B242" s="23" t="s">
        <v>69</v>
      </c>
      <c r="C242" s="20">
        <v>0</v>
      </c>
      <c r="D242" s="20">
        <v>0</v>
      </c>
      <c r="E242" s="20">
        <v>0</v>
      </c>
      <c r="F242" s="31" t="e">
        <f t="shared" si="25"/>
        <v>#DIV/0!</v>
      </c>
    </row>
    <row r="243" spans="1:6" ht="30" x14ac:dyDescent="0.25">
      <c r="A243" s="17"/>
      <c r="B243" s="23" t="s">
        <v>70</v>
      </c>
      <c r="C243" s="20">
        <v>0</v>
      </c>
      <c r="D243" s="20">
        <v>0</v>
      </c>
      <c r="E243" s="20">
        <v>0</v>
      </c>
      <c r="F243" s="31" t="e">
        <f t="shared" si="25"/>
        <v>#DIV/0!</v>
      </c>
    </row>
    <row r="244" spans="1:6" ht="18.75" customHeight="1" x14ac:dyDescent="0.25">
      <c r="A244" s="17"/>
      <c r="B244" s="23" t="s">
        <v>71</v>
      </c>
      <c r="C244" s="20">
        <v>0</v>
      </c>
      <c r="D244" s="20">
        <v>0</v>
      </c>
      <c r="E244" s="20">
        <v>0</v>
      </c>
      <c r="F244" s="31" t="e">
        <f t="shared" si="25"/>
        <v>#DIV/0!</v>
      </c>
    </row>
    <row r="245" spans="1:6" ht="28.5" x14ac:dyDescent="0.25">
      <c r="A245" s="17">
        <v>244</v>
      </c>
      <c r="B245" s="25" t="s">
        <v>72</v>
      </c>
      <c r="C245" s="41">
        <f>SUM(C246:C257)</f>
        <v>0</v>
      </c>
      <c r="D245" s="41">
        <f t="shared" ref="D245:E245" si="32">SUM(D246:D257)</f>
        <v>0</v>
      </c>
      <c r="E245" s="41">
        <f t="shared" si="32"/>
        <v>0</v>
      </c>
      <c r="F245" s="31" t="e">
        <f t="shared" si="25"/>
        <v>#DIV/0!</v>
      </c>
    </row>
    <row r="246" spans="1:6" ht="30" x14ac:dyDescent="0.25">
      <c r="A246" s="17"/>
      <c r="B246" s="23" t="s">
        <v>73</v>
      </c>
      <c r="C246" s="20">
        <v>0</v>
      </c>
      <c r="D246" s="20">
        <v>0</v>
      </c>
      <c r="E246" s="20">
        <v>0</v>
      </c>
      <c r="F246" s="31" t="e">
        <f t="shared" si="25"/>
        <v>#DIV/0!</v>
      </c>
    </row>
    <row r="247" spans="1:6" x14ac:dyDescent="0.25">
      <c r="A247" s="17"/>
      <c r="B247" s="23" t="s">
        <v>74</v>
      </c>
      <c r="C247" s="20">
        <v>0</v>
      </c>
      <c r="D247" s="20">
        <v>0</v>
      </c>
      <c r="E247" s="20">
        <v>0</v>
      </c>
      <c r="F247" s="31" t="e">
        <f t="shared" si="25"/>
        <v>#DIV/0!</v>
      </c>
    </row>
    <row r="248" spans="1:6" x14ac:dyDescent="0.25">
      <c r="A248" s="17"/>
      <c r="B248" s="23" t="s">
        <v>75</v>
      </c>
      <c r="C248" s="20">
        <v>0</v>
      </c>
      <c r="D248" s="20">
        <v>0</v>
      </c>
      <c r="E248" s="20">
        <v>0</v>
      </c>
      <c r="F248" s="31" t="e">
        <f t="shared" si="25"/>
        <v>#DIV/0!</v>
      </c>
    </row>
    <row r="249" spans="1:6" x14ac:dyDescent="0.25">
      <c r="A249" s="17"/>
      <c r="B249" s="23" t="s">
        <v>76</v>
      </c>
      <c r="C249" s="20">
        <v>0</v>
      </c>
      <c r="D249" s="20">
        <v>0</v>
      </c>
      <c r="E249" s="20">
        <v>0</v>
      </c>
      <c r="F249" s="31" t="e">
        <f t="shared" si="25"/>
        <v>#DIV/0!</v>
      </c>
    </row>
    <row r="250" spans="1:6" ht="17.25" customHeight="1" x14ac:dyDescent="0.25">
      <c r="A250" s="17"/>
      <c r="B250" s="23" t="s">
        <v>77</v>
      </c>
      <c r="C250" s="20">
        <v>0</v>
      </c>
      <c r="D250" s="20">
        <v>0</v>
      </c>
      <c r="E250" s="20">
        <v>0</v>
      </c>
      <c r="F250" s="31" t="e">
        <f t="shared" ref="F250:F271" si="33">E250/D250*100</f>
        <v>#DIV/0!</v>
      </c>
    </row>
    <row r="251" spans="1:6" x14ac:dyDescent="0.25">
      <c r="A251" s="17"/>
      <c r="B251" s="23" t="s">
        <v>78</v>
      </c>
      <c r="C251" s="20">
        <v>0</v>
      </c>
      <c r="D251" s="20">
        <v>0</v>
      </c>
      <c r="E251" s="20">
        <v>0</v>
      </c>
      <c r="F251" s="31" t="e">
        <f t="shared" si="33"/>
        <v>#DIV/0!</v>
      </c>
    </row>
    <row r="252" spans="1:6" x14ac:dyDescent="0.25">
      <c r="A252" s="17"/>
      <c r="B252" s="23" t="s">
        <v>79</v>
      </c>
      <c r="C252" s="20">
        <v>0</v>
      </c>
      <c r="D252" s="20">
        <v>0</v>
      </c>
      <c r="E252" s="20">
        <v>0</v>
      </c>
      <c r="F252" s="31" t="e">
        <f t="shared" si="33"/>
        <v>#DIV/0!</v>
      </c>
    </row>
    <row r="253" spans="1:6" x14ac:dyDescent="0.25">
      <c r="A253" s="17"/>
      <c r="B253" s="23" t="s">
        <v>80</v>
      </c>
      <c r="C253" s="20">
        <v>0</v>
      </c>
      <c r="D253" s="20">
        <v>0</v>
      </c>
      <c r="E253" s="20">
        <v>0</v>
      </c>
      <c r="F253" s="31" t="e">
        <f t="shared" si="33"/>
        <v>#DIV/0!</v>
      </c>
    </row>
    <row r="254" spans="1:6" ht="30" x14ac:dyDescent="0.25">
      <c r="A254" s="17"/>
      <c r="B254" s="23" t="s">
        <v>81</v>
      </c>
      <c r="C254" s="20">
        <v>0</v>
      </c>
      <c r="D254" s="20">
        <v>0</v>
      </c>
      <c r="E254" s="20">
        <v>0</v>
      </c>
      <c r="F254" s="31" t="e">
        <f t="shared" si="33"/>
        <v>#DIV/0!</v>
      </c>
    </row>
    <row r="255" spans="1:6" ht="45" x14ac:dyDescent="0.25">
      <c r="A255" s="17"/>
      <c r="B255" s="23" t="s">
        <v>82</v>
      </c>
      <c r="C255" s="20">
        <v>0</v>
      </c>
      <c r="D255" s="20">
        <v>0</v>
      </c>
      <c r="E255" s="20">
        <v>0</v>
      </c>
      <c r="F255" s="31" t="e">
        <f t="shared" si="33"/>
        <v>#DIV/0!</v>
      </c>
    </row>
    <row r="256" spans="1:6" x14ac:dyDescent="0.25">
      <c r="A256" s="17"/>
      <c r="B256" s="23" t="s">
        <v>69</v>
      </c>
      <c r="C256" s="20">
        <v>0</v>
      </c>
      <c r="D256" s="20">
        <v>0</v>
      </c>
      <c r="E256" s="20">
        <v>0</v>
      </c>
      <c r="F256" s="31" t="e">
        <f t="shared" si="33"/>
        <v>#DIV/0!</v>
      </c>
    </row>
    <row r="257" spans="1:6" ht="30" x14ac:dyDescent="0.25">
      <c r="A257" s="17"/>
      <c r="B257" s="24" t="s">
        <v>83</v>
      </c>
      <c r="C257" s="44">
        <f>SUM(C258:C265)</f>
        <v>0</v>
      </c>
      <c r="D257" s="44">
        <f t="shared" ref="D257:E257" si="34">SUM(D258:D265)</f>
        <v>0</v>
      </c>
      <c r="E257" s="44">
        <f t="shared" si="34"/>
        <v>0</v>
      </c>
      <c r="F257" s="31" t="e">
        <f t="shared" si="33"/>
        <v>#DIV/0!</v>
      </c>
    </row>
    <row r="258" spans="1:6" ht="30" x14ac:dyDescent="0.25">
      <c r="A258" s="17"/>
      <c r="B258" s="23" t="s">
        <v>84</v>
      </c>
      <c r="C258" s="20">
        <v>0</v>
      </c>
      <c r="D258" s="20">
        <v>0</v>
      </c>
      <c r="E258" s="20">
        <v>0</v>
      </c>
      <c r="F258" s="31" t="e">
        <f t="shared" si="33"/>
        <v>#DIV/0!</v>
      </c>
    </row>
    <row r="259" spans="1:6" x14ac:dyDescent="0.25">
      <c r="A259" s="17"/>
      <c r="B259" s="23" t="s">
        <v>85</v>
      </c>
      <c r="C259" s="20">
        <v>0</v>
      </c>
      <c r="D259" s="20">
        <v>0</v>
      </c>
      <c r="E259" s="20">
        <v>0</v>
      </c>
      <c r="F259" s="31" t="e">
        <f t="shared" si="33"/>
        <v>#DIV/0!</v>
      </c>
    </row>
    <row r="260" spans="1:6" x14ac:dyDescent="0.25">
      <c r="A260" s="17"/>
      <c r="B260" s="23" t="s">
        <v>86</v>
      </c>
      <c r="C260" s="20">
        <v>0</v>
      </c>
      <c r="D260" s="20">
        <v>0</v>
      </c>
      <c r="E260" s="20">
        <v>0</v>
      </c>
      <c r="F260" s="31" t="e">
        <f t="shared" si="33"/>
        <v>#DIV/0!</v>
      </c>
    </row>
    <row r="261" spans="1:6" ht="45" x14ac:dyDescent="0.25">
      <c r="A261" s="17"/>
      <c r="B261" s="23" t="s">
        <v>87</v>
      </c>
      <c r="C261" s="20">
        <v>0</v>
      </c>
      <c r="D261" s="20">
        <v>0</v>
      </c>
      <c r="E261" s="20">
        <v>0</v>
      </c>
      <c r="F261" s="31" t="e">
        <f t="shared" si="33"/>
        <v>#DIV/0!</v>
      </c>
    </row>
    <row r="262" spans="1:6" x14ac:dyDescent="0.25">
      <c r="A262" s="17"/>
      <c r="B262" s="23" t="s">
        <v>88</v>
      </c>
      <c r="C262" s="20">
        <v>0</v>
      </c>
      <c r="D262" s="20">
        <v>0</v>
      </c>
      <c r="E262" s="20">
        <v>0</v>
      </c>
      <c r="F262" s="31" t="e">
        <f t="shared" si="33"/>
        <v>#DIV/0!</v>
      </c>
    </row>
    <row r="263" spans="1:6" x14ac:dyDescent="0.25">
      <c r="A263" s="17"/>
      <c r="B263" s="23" t="s">
        <v>71</v>
      </c>
      <c r="C263" s="20">
        <v>0</v>
      </c>
      <c r="D263" s="20">
        <v>0</v>
      </c>
      <c r="E263" s="20">
        <v>0</v>
      </c>
      <c r="F263" s="31" t="e">
        <f t="shared" si="33"/>
        <v>#DIV/0!</v>
      </c>
    </row>
    <row r="264" spans="1:6" ht="45" x14ac:dyDescent="0.25">
      <c r="A264" s="17"/>
      <c r="B264" s="23" t="s">
        <v>89</v>
      </c>
      <c r="C264" s="20">
        <v>0</v>
      </c>
      <c r="D264" s="20">
        <v>0</v>
      </c>
      <c r="E264" s="20">
        <v>0</v>
      </c>
      <c r="F264" s="31" t="e">
        <f t="shared" si="33"/>
        <v>#DIV/0!</v>
      </c>
    </row>
    <row r="265" spans="1:6" ht="30" x14ac:dyDescent="0.25">
      <c r="A265" s="17"/>
      <c r="B265" s="23" t="s">
        <v>90</v>
      </c>
      <c r="C265" s="20">
        <v>0</v>
      </c>
      <c r="D265" s="20">
        <v>0</v>
      </c>
      <c r="E265" s="20">
        <v>0</v>
      </c>
      <c r="F265" s="31" t="e">
        <f t="shared" si="33"/>
        <v>#DIV/0!</v>
      </c>
    </row>
    <row r="266" spans="1:6" x14ac:dyDescent="0.25">
      <c r="A266" s="17">
        <v>180</v>
      </c>
      <c r="B266" s="26" t="s">
        <v>91</v>
      </c>
      <c r="C266" s="41">
        <f>SUM(C267:C269)</f>
        <v>0</v>
      </c>
      <c r="D266" s="41">
        <f t="shared" ref="D266:E266" si="35">SUM(D267:D269)</f>
        <v>0</v>
      </c>
      <c r="E266" s="41">
        <f t="shared" si="35"/>
        <v>0</v>
      </c>
      <c r="F266" s="31" t="e">
        <f t="shared" si="33"/>
        <v>#DIV/0!</v>
      </c>
    </row>
    <row r="267" spans="1:6" ht="30" x14ac:dyDescent="0.25">
      <c r="A267" s="17"/>
      <c r="B267" s="12" t="s">
        <v>92</v>
      </c>
      <c r="C267" s="20">
        <v>0</v>
      </c>
      <c r="D267" s="20">
        <v>0</v>
      </c>
      <c r="E267" s="20">
        <v>0</v>
      </c>
      <c r="F267" s="31" t="e">
        <f t="shared" si="33"/>
        <v>#DIV/0!</v>
      </c>
    </row>
    <row r="268" spans="1:6" x14ac:dyDescent="0.25">
      <c r="A268" s="17"/>
      <c r="B268" s="12" t="s">
        <v>93</v>
      </c>
      <c r="C268" s="20">
        <v>0</v>
      </c>
      <c r="D268" s="20">
        <v>0</v>
      </c>
      <c r="E268" s="20">
        <v>0</v>
      </c>
      <c r="F268" s="31" t="e">
        <f t="shared" si="33"/>
        <v>#DIV/0!</v>
      </c>
    </row>
    <row r="269" spans="1:6" x14ac:dyDescent="0.25">
      <c r="A269" s="17"/>
      <c r="B269" s="12" t="s">
        <v>94</v>
      </c>
      <c r="C269" s="20">
        <v>0</v>
      </c>
      <c r="D269" s="20">
        <v>0</v>
      </c>
      <c r="E269" s="20">
        <v>0</v>
      </c>
      <c r="F269" s="31" t="e">
        <f t="shared" si="33"/>
        <v>#DIV/0!</v>
      </c>
    </row>
    <row r="270" spans="1:6" x14ac:dyDescent="0.25">
      <c r="A270" s="17">
        <v>610</v>
      </c>
      <c r="B270" s="26" t="s">
        <v>95</v>
      </c>
      <c r="C270" s="41">
        <f>C271</f>
        <v>0</v>
      </c>
      <c r="D270" s="41">
        <f t="shared" ref="D270:E270" si="36">D271</f>
        <v>0</v>
      </c>
      <c r="E270" s="41">
        <f t="shared" si="36"/>
        <v>0</v>
      </c>
      <c r="F270" s="31" t="e">
        <f t="shared" si="33"/>
        <v>#DIV/0!</v>
      </c>
    </row>
    <row r="271" spans="1:6" ht="30" x14ac:dyDescent="0.25">
      <c r="A271" s="17"/>
      <c r="B271" s="12" t="s">
        <v>96</v>
      </c>
      <c r="C271" s="30">
        <v>0</v>
      </c>
      <c r="D271" s="30">
        <v>0</v>
      </c>
      <c r="E271" s="30">
        <v>0</v>
      </c>
      <c r="F271" s="31" t="e">
        <f t="shared" si="33"/>
        <v>#DIV/0!</v>
      </c>
    </row>
    <row r="272" spans="1:6" x14ac:dyDescent="0.25">
      <c r="A272" s="16"/>
      <c r="B272" s="22"/>
      <c r="C272" s="22"/>
      <c r="D272" s="22"/>
      <c r="E272" s="22"/>
      <c r="F272" s="22"/>
    </row>
    <row r="273" spans="1:6" ht="30" customHeight="1" x14ac:dyDescent="0.25">
      <c r="A273" s="97" t="s">
        <v>187</v>
      </c>
      <c r="B273" s="97"/>
      <c r="C273" s="97"/>
      <c r="D273" s="97"/>
      <c r="E273" s="97"/>
      <c r="F273" s="97"/>
    </row>
    <row r="274" spans="1:6" x14ac:dyDescent="0.25">
      <c r="A274" s="16"/>
      <c r="B274" s="22"/>
      <c r="C274" s="22"/>
      <c r="D274" s="22"/>
      <c r="E274" s="22"/>
      <c r="F274" s="22"/>
    </row>
    <row r="275" spans="1:6" ht="60" x14ac:dyDescent="0.25">
      <c r="A275" s="63" t="s">
        <v>106</v>
      </c>
      <c r="B275" s="64"/>
      <c r="C275" s="15" t="s">
        <v>111</v>
      </c>
      <c r="D275" s="15" t="s">
        <v>225</v>
      </c>
      <c r="E275" s="15" t="s">
        <v>296</v>
      </c>
      <c r="F275" s="15" t="s">
        <v>99</v>
      </c>
    </row>
    <row r="276" spans="1:6" ht="59.25" customHeight="1" x14ac:dyDescent="0.25">
      <c r="A276" s="98"/>
      <c r="B276" s="98"/>
      <c r="C276" s="33"/>
      <c r="D276" s="30"/>
      <c r="E276" s="30"/>
      <c r="F276" s="31"/>
    </row>
    <row r="277" spans="1:6" ht="59.25" customHeight="1" x14ac:dyDescent="0.25">
      <c r="A277" s="102"/>
      <c r="B277" s="103"/>
      <c r="C277" s="53"/>
      <c r="D277" s="30"/>
      <c r="E277" s="30"/>
      <c r="F277" s="31"/>
    </row>
    <row r="278" spans="1:6" ht="40.5" customHeight="1" x14ac:dyDescent="0.25">
      <c r="A278" s="102"/>
      <c r="B278" s="103"/>
      <c r="C278" s="53"/>
      <c r="D278" s="30"/>
      <c r="E278" s="30"/>
      <c r="F278" s="31"/>
    </row>
    <row r="279" spans="1:6" ht="39.75" customHeight="1" x14ac:dyDescent="0.25">
      <c r="A279" s="98"/>
      <c r="B279" s="98"/>
      <c r="C279" s="33"/>
      <c r="D279" s="30"/>
      <c r="E279" s="30"/>
      <c r="F279" s="31"/>
    </row>
    <row r="280" spans="1:6" x14ac:dyDescent="0.25">
      <c r="A280" s="16"/>
      <c r="B280" s="22"/>
      <c r="C280" s="22"/>
      <c r="D280" s="22"/>
      <c r="E280" s="22"/>
      <c r="F280" s="22"/>
    </row>
    <row r="281" spans="1:6" x14ac:dyDescent="0.25">
      <c r="A281" s="65" t="s">
        <v>188</v>
      </c>
      <c r="B281" s="65"/>
      <c r="C281" s="65"/>
      <c r="D281" s="65"/>
      <c r="E281" s="65"/>
      <c r="F281" s="65"/>
    </row>
    <row r="282" spans="1:6" x14ac:dyDescent="0.25">
      <c r="A282" s="16"/>
      <c r="B282" s="22"/>
      <c r="C282" s="22"/>
      <c r="D282" s="22"/>
      <c r="E282" s="22"/>
      <c r="F282" s="22"/>
    </row>
    <row r="283" spans="1:6" s="1" customFormat="1" ht="48" customHeight="1" x14ac:dyDescent="0.25">
      <c r="A283" s="96" t="s">
        <v>107</v>
      </c>
      <c r="B283" s="96"/>
      <c r="C283" s="18" t="s">
        <v>108</v>
      </c>
      <c r="D283" s="18" t="s">
        <v>109</v>
      </c>
      <c r="E283" s="96" t="s">
        <v>110</v>
      </c>
      <c r="F283" s="96"/>
    </row>
    <row r="284" spans="1:6" s="1" customFormat="1" ht="30" customHeight="1" x14ac:dyDescent="0.25">
      <c r="A284" s="75" t="s">
        <v>103</v>
      </c>
      <c r="B284" s="75"/>
      <c r="C284" s="75"/>
      <c r="D284" s="75"/>
      <c r="E284" s="75"/>
      <c r="F284" s="75"/>
    </row>
    <row r="285" spans="1:6" s="1" customFormat="1" x14ac:dyDescent="0.25">
      <c r="A285" s="76"/>
      <c r="B285" s="76"/>
      <c r="C285" s="29">
        <v>0</v>
      </c>
      <c r="D285" s="32"/>
      <c r="E285" s="93"/>
      <c r="F285" s="93"/>
    </row>
    <row r="286" spans="1:6" s="1" customFormat="1" x14ac:dyDescent="0.25">
      <c r="A286" s="101"/>
      <c r="B286" s="100"/>
      <c r="C286" s="29"/>
      <c r="D286" s="32"/>
      <c r="E286" s="99"/>
      <c r="F286" s="100"/>
    </row>
    <row r="287" spans="1:6" s="1" customFormat="1" x14ac:dyDescent="0.25">
      <c r="A287" s="76"/>
      <c r="B287" s="76"/>
      <c r="C287" s="29"/>
      <c r="D287" s="32"/>
      <c r="E287" s="93"/>
      <c r="F287" s="93"/>
    </row>
    <row r="288" spans="1:6" s="1" customFormat="1" x14ac:dyDescent="0.25">
      <c r="A288" s="77" t="s">
        <v>102</v>
      </c>
      <c r="B288" s="77"/>
      <c r="C288" s="77"/>
      <c r="D288" s="77"/>
      <c r="E288" s="77"/>
      <c r="F288" s="77"/>
    </row>
    <row r="289" spans="1:6" s="1" customFormat="1" x14ac:dyDescent="0.25">
      <c r="A289" s="95"/>
      <c r="B289" s="95"/>
      <c r="C289" s="27">
        <v>0</v>
      </c>
      <c r="D289" s="27"/>
      <c r="E289" s="94"/>
      <c r="F289" s="94"/>
    </row>
    <row r="290" spans="1:6" s="1" customFormat="1" x14ac:dyDescent="0.25">
      <c r="A290" s="95"/>
      <c r="B290" s="95"/>
      <c r="C290" s="27"/>
      <c r="D290" s="27"/>
      <c r="E290" s="94"/>
      <c r="F290" s="94"/>
    </row>
    <row r="291" spans="1:6" s="1" customFormat="1" x14ac:dyDescent="0.25">
      <c r="A291" s="95"/>
      <c r="B291" s="95"/>
      <c r="C291" s="27"/>
      <c r="D291" s="27"/>
      <c r="E291" s="94"/>
      <c r="F291" s="94"/>
    </row>
    <row r="292" spans="1:6" s="1" customFormat="1" ht="29.25" customHeight="1" x14ac:dyDescent="0.25">
      <c r="A292" s="75" t="s">
        <v>105</v>
      </c>
      <c r="B292" s="75"/>
      <c r="C292" s="75"/>
      <c r="D292" s="75"/>
      <c r="E292" s="75"/>
      <c r="F292" s="75"/>
    </row>
    <row r="293" spans="1:6" s="1" customFormat="1" x14ac:dyDescent="0.25">
      <c r="A293" s="95"/>
      <c r="B293" s="95"/>
      <c r="C293" s="27">
        <v>0</v>
      </c>
      <c r="D293" s="27"/>
      <c r="E293" s="94"/>
      <c r="F293" s="94"/>
    </row>
    <row r="294" spans="1:6" s="1" customFormat="1" x14ac:dyDescent="0.25">
      <c r="A294" s="95"/>
      <c r="B294" s="95"/>
      <c r="C294" s="27"/>
      <c r="D294" s="27"/>
      <c r="E294" s="94"/>
      <c r="F294" s="94"/>
    </row>
    <row r="295" spans="1:6" s="1" customFormat="1" x14ac:dyDescent="0.25">
      <c r="A295" s="95"/>
      <c r="B295" s="95"/>
      <c r="C295" s="27"/>
      <c r="D295" s="27"/>
      <c r="E295" s="94"/>
      <c r="F295" s="94"/>
    </row>
    <row r="296" spans="1:6" s="1" customFormat="1" x14ac:dyDescent="0.25">
      <c r="A296" s="16"/>
      <c r="B296" s="22"/>
      <c r="C296" s="22"/>
      <c r="D296" s="22"/>
      <c r="E296" s="22"/>
      <c r="F296" s="22"/>
    </row>
    <row r="297" spans="1:6" s="1" customFormat="1" x14ac:dyDescent="0.25">
      <c r="A297" s="88" t="s">
        <v>189</v>
      </c>
      <c r="B297" s="88"/>
      <c r="C297" s="88"/>
      <c r="D297" s="88"/>
      <c r="E297" s="88"/>
      <c r="F297" s="88"/>
    </row>
    <row r="298" spans="1:6" s="1" customFormat="1" x14ac:dyDescent="0.25">
      <c r="A298" s="16"/>
      <c r="B298" s="22"/>
      <c r="C298" s="22"/>
      <c r="D298" s="22"/>
      <c r="E298" s="22"/>
      <c r="F298" s="22"/>
    </row>
    <row r="299" spans="1:6" s="1" customFormat="1" ht="30" x14ac:dyDescent="0.25">
      <c r="A299" s="96" t="s">
        <v>107</v>
      </c>
      <c r="B299" s="96"/>
      <c r="C299" s="18" t="s">
        <v>108</v>
      </c>
      <c r="D299" s="18" t="s">
        <v>109</v>
      </c>
      <c r="E299" s="96" t="s">
        <v>110</v>
      </c>
      <c r="F299" s="96"/>
    </row>
    <row r="300" spans="1:6" s="1" customFormat="1" ht="30.75" customHeight="1" x14ac:dyDescent="0.25">
      <c r="A300" s="75" t="s">
        <v>103</v>
      </c>
      <c r="B300" s="75"/>
      <c r="C300" s="75"/>
      <c r="D300" s="75"/>
      <c r="E300" s="75"/>
      <c r="F300" s="75"/>
    </row>
    <row r="301" spans="1:6" s="1" customFormat="1" x14ac:dyDescent="0.25">
      <c r="A301" s="76"/>
      <c r="B301" s="76"/>
      <c r="C301" s="29">
        <v>0</v>
      </c>
      <c r="D301" s="32"/>
      <c r="E301" s="93"/>
      <c r="F301" s="93"/>
    </row>
    <row r="302" spans="1:6" s="1" customFormat="1" x14ac:dyDescent="0.25">
      <c r="A302" s="76"/>
      <c r="B302" s="76"/>
      <c r="C302" s="29"/>
      <c r="D302" s="32"/>
      <c r="E302" s="93"/>
      <c r="F302" s="93"/>
    </row>
    <row r="303" spans="1:6" s="1" customFormat="1" ht="28.5" customHeight="1" x14ac:dyDescent="0.25">
      <c r="A303" s="77" t="s">
        <v>339</v>
      </c>
      <c r="B303" s="77"/>
      <c r="C303" s="77"/>
      <c r="D303" s="77"/>
      <c r="E303" s="77"/>
      <c r="F303" s="77"/>
    </row>
    <row r="304" spans="1:6" s="1" customFormat="1" ht="36" customHeight="1" x14ac:dyDescent="0.25">
      <c r="A304" s="66" t="s">
        <v>217</v>
      </c>
      <c r="B304" s="89"/>
      <c r="C304" s="29">
        <v>67109827.730000004</v>
      </c>
      <c r="D304" s="52">
        <v>44561</v>
      </c>
      <c r="E304" s="91" t="s">
        <v>227</v>
      </c>
      <c r="F304" s="92"/>
    </row>
    <row r="305" spans="1:6" s="1" customFormat="1" ht="30" customHeight="1" x14ac:dyDescent="0.25">
      <c r="A305" s="66" t="s">
        <v>217</v>
      </c>
      <c r="B305" s="89"/>
      <c r="C305" s="29">
        <v>3146982</v>
      </c>
      <c r="D305" s="52">
        <v>44343</v>
      </c>
      <c r="E305" s="91" t="s">
        <v>257</v>
      </c>
      <c r="F305" s="92"/>
    </row>
    <row r="306" spans="1:6" s="1" customFormat="1" ht="30" customHeight="1" x14ac:dyDescent="0.25">
      <c r="A306" s="66" t="s">
        <v>217</v>
      </c>
      <c r="B306" s="89"/>
      <c r="C306" s="29">
        <v>320613.65999999997</v>
      </c>
      <c r="D306" s="52">
        <v>44468</v>
      </c>
      <c r="E306" s="91" t="s">
        <v>297</v>
      </c>
      <c r="F306" s="92"/>
    </row>
    <row r="307" spans="1:6" s="1" customFormat="1" ht="30" customHeight="1" x14ac:dyDescent="0.25">
      <c r="A307" s="66" t="s">
        <v>217</v>
      </c>
      <c r="B307" s="89"/>
      <c r="C307" s="29">
        <v>120000</v>
      </c>
      <c r="D307" s="52">
        <v>44483</v>
      </c>
      <c r="E307" s="91" t="s">
        <v>298</v>
      </c>
      <c r="F307" s="92"/>
    </row>
    <row r="308" spans="1:6" s="1" customFormat="1" ht="30" customHeight="1" x14ac:dyDescent="0.25">
      <c r="A308" s="66" t="s">
        <v>217</v>
      </c>
      <c r="B308" s="89"/>
      <c r="C308" s="29">
        <v>421000</v>
      </c>
      <c r="D308" s="52">
        <v>44543</v>
      </c>
      <c r="E308" s="91" t="s">
        <v>299</v>
      </c>
      <c r="F308" s="92"/>
    </row>
    <row r="309" spans="1:6" s="1" customFormat="1" ht="30" customHeight="1" x14ac:dyDescent="0.25">
      <c r="A309" s="66" t="s">
        <v>217</v>
      </c>
      <c r="B309" s="89"/>
      <c r="C309" s="29">
        <v>2136606.0099999998</v>
      </c>
      <c r="D309" s="52">
        <v>44543</v>
      </c>
      <c r="E309" s="91" t="s">
        <v>300</v>
      </c>
      <c r="F309" s="92"/>
    </row>
    <row r="310" spans="1:6" s="1" customFormat="1" ht="35.25" customHeight="1" x14ac:dyDescent="0.25">
      <c r="A310" s="66" t="s">
        <v>217</v>
      </c>
      <c r="B310" s="89"/>
      <c r="C310" s="29">
        <v>356542</v>
      </c>
      <c r="D310" s="52">
        <v>44557</v>
      </c>
      <c r="E310" s="91" t="s">
        <v>301</v>
      </c>
      <c r="F310" s="92"/>
    </row>
    <row r="311" spans="1:6" s="1" customFormat="1" ht="25.5" customHeight="1" x14ac:dyDescent="0.25">
      <c r="A311" s="75" t="s">
        <v>105</v>
      </c>
      <c r="B311" s="75"/>
      <c r="C311" s="75"/>
      <c r="D311" s="75"/>
      <c r="E311" s="75"/>
      <c r="F311" s="75"/>
    </row>
    <row r="312" spans="1:6" s="1" customFormat="1" x14ac:dyDescent="0.25">
      <c r="A312" s="76"/>
      <c r="B312" s="76"/>
      <c r="C312" s="29">
        <v>0</v>
      </c>
      <c r="D312" s="32"/>
      <c r="E312" s="93"/>
      <c r="F312" s="93"/>
    </row>
    <row r="313" spans="1:6" s="1" customFormat="1" x14ac:dyDescent="0.25">
      <c r="A313" s="76"/>
      <c r="B313" s="76"/>
      <c r="C313" s="29"/>
      <c r="D313" s="32"/>
      <c r="E313" s="93"/>
      <c r="F313" s="93"/>
    </row>
    <row r="314" spans="1:6" s="1" customFormat="1" x14ac:dyDescent="0.25">
      <c r="A314" s="76"/>
      <c r="B314" s="76"/>
      <c r="C314" s="29"/>
      <c r="D314" s="32"/>
      <c r="E314" s="93"/>
      <c r="F314" s="93"/>
    </row>
  </sheetData>
  <mergeCells count="70">
    <mergeCell ref="A278:B278"/>
    <mergeCell ref="A197:B197"/>
    <mergeCell ref="A7:B7"/>
    <mergeCell ref="A17:B17"/>
    <mergeCell ref="A1:F1"/>
    <mergeCell ref="A3:F3"/>
    <mergeCell ref="A93:F93"/>
    <mergeCell ref="A97:B97"/>
    <mergeCell ref="A106:B106"/>
    <mergeCell ref="A184:F184"/>
    <mergeCell ref="A188:B188"/>
    <mergeCell ref="A288:F288"/>
    <mergeCell ref="A273:F273"/>
    <mergeCell ref="A275:B275"/>
    <mergeCell ref="A281:F281"/>
    <mergeCell ref="A283:B283"/>
    <mergeCell ref="E283:F283"/>
    <mergeCell ref="A284:F284"/>
    <mergeCell ref="A285:B285"/>
    <mergeCell ref="E285:F285"/>
    <mergeCell ref="E287:F287"/>
    <mergeCell ref="A287:B287"/>
    <mergeCell ref="A276:B276"/>
    <mergeCell ref="A279:B279"/>
    <mergeCell ref="E286:F286"/>
    <mergeCell ref="A286:B286"/>
    <mergeCell ref="A277:B277"/>
    <mergeCell ref="A289:B289"/>
    <mergeCell ref="A290:B290"/>
    <mergeCell ref="E289:F289"/>
    <mergeCell ref="E290:F290"/>
    <mergeCell ref="E291:F291"/>
    <mergeCell ref="A291:B291"/>
    <mergeCell ref="A306:B306"/>
    <mergeCell ref="A292:F292"/>
    <mergeCell ref="E293:F293"/>
    <mergeCell ref="E294:F294"/>
    <mergeCell ref="E295:F295"/>
    <mergeCell ref="A293:B293"/>
    <mergeCell ref="A294:B294"/>
    <mergeCell ref="A295:B295"/>
    <mergeCell ref="A305:B305"/>
    <mergeCell ref="E305:F305"/>
    <mergeCell ref="A297:F297"/>
    <mergeCell ref="A299:B299"/>
    <mergeCell ref="E299:F299"/>
    <mergeCell ref="A300:F300"/>
    <mergeCell ref="A301:B301"/>
    <mergeCell ref="E301:F301"/>
    <mergeCell ref="A302:B302"/>
    <mergeCell ref="E302:F302"/>
    <mergeCell ref="A303:F303"/>
    <mergeCell ref="A304:B304"/>
    <mergeCell ref="E304:F304"/>
    <mergeCell ref="E306:F306"/>
    <mergeCell ref="A314:B314"/>
    <mergeCell ref="E314:F314"/>
    <mergeCell ref="A310:B310"/>
    <mergeCell ref="E310:F310"/>
    <mergeCell ref="A311:F311"/>
    <mergeCell ref="A312:B312"/>
    <mergeCell ref="E312:F312"/>
    <mergeCell ref="A313:B313"/>
    <mergeCell ref="E313:F313"/>
    <mergeCell ref="A309:B309"/>
    <mergeCell ref="E309:F309"/>
    <mergeCell ref="A307:B307"/>
    <mergeCell ref="E307:F307"/>
    <mergeCell ref="A308:B308"/>
    <mergeCell ref="E308:F308"/>
  </mergeCell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5"/>
  <sheetViews>
    <sheetView workbookViewId="0">
      <selection activeCell="O47" sqref="O47:Z47"/>
    </sheetView>
  </sheetViews>
  <sheetFormatPr defaultRowHeight="15" x14ac:dyDescent="0.25"/>
  <cols>
    <col min="1" max="15" width="3.28515625" customWidth="1"/>
    <col min="16" max="16" width="4.5703125" customWidth="1"/>
    <col min="17" max="24" width="3.28515625" customWidth="1"/>
    <col min="25" max="25" width="3.85546875" customWidth="1"/>
    <col min="26" max="26" width="5.7109375" customWidth="1"/>
    <col min="27" max="27" width="3.85546875" customWidth="1"/>
  </cols>
  <sheetData>
    <row r="1" spans="1:26" ht="29.25" customHeight="1" x14ac:dyDescent="0.25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24" t="s">
        <v>112</v>
      </c>
      <c r="B3" s="124"/>
      <c r="C3" s="124"/>
      <c r="D3" s="124"/>
      <c r="E3" s="124"/>
      <c r="F3" s="124"/>
      <c r="G3" s="124" t="s">
        <v>113</v>
      </c>
      <c r="H3" s="124"/>
      <c r="I3" s="124"/>
      <c r="J3" s="124"/>
      <c r="K3" s="124"/>
      <c r="L3" s="124"/>
      <c r="M3" s="124" t="s">
        <v>88</v>
      </c>
      <c r="N3" s="124"/>
      <c r="O3" s="124"/>
      <c r="P3" s="124"/>
      <c r="Q3" s="124"/>
      <c r="R3" s="124"/>
      <c r="S3" s="124" t="s">
        <v>114</v>
      </c>
      <c r="T3" s="124"/>
      <c r="U3" s="124"/>
      <c r="V3" s="124"/>
      <c r="W3" s="124"/>
      <c r="X3" s="124"/>
      <c r="Y3" s="124"/>
      <c r="Z3" s="124"/>
    </row>
    <row r="4" spans="1:26" x14ac:dyDescent="0.25">
      <c r="A4" s="111" t="s">
        <v>166</v>
      </c>
      <c r="B4" s="116"/>
      <c r="C4" s="111" t="s">
        <v>167</v>
      </c>
      <c r="D4" s="116"/>
      <c r="E4" s="111" t="s">
        <v>168</v>
      </c>
      <c r="F4" s="116"/>
      <c r="G4" s="111" t="s">
        <v>166</v>
      </c>
      <c r="H4" s="116"/>
      <c r="I4" s="111" t="s">
        <v>167</v>
      </c>
      <c r="J4" s="116"/>
      <c r="K4" s="111" t="s">
        <v>168</v>
      </c>
      <c r="L4" s="116"/>
      <c r="M4" s="111" t="s">
        <v>166</v>
      </c>
      <c r="N4" s="116"/>
      <c r="O4" s="111" t="s">
        <v>167</v>
      </c>
      <c r="P4" s="116"/>
      <c r="Q4" s="111" t="s">
        <v>168</v>
      </c>
      <c r="R4" s="116"/>
      <c r="S4" s="111" t="s">
        <v>166</v>
      </c>
      <c r="T4" s="115"/>
      <c r="U4" s="116"/>
      <c r="V4" s="111" t="s">
        <v>167</v>
      </c>
      <c r="W4" s="115"/>
      <c r="X4" s="116"/>
      <c r="Y4" s="111" t="s">
        <v>168</v>
      </c>
      <c r="Z4" s="116"/>
    </row>
    <row r="5" spans="1:26" x14ac:dyDescent="0.25">
      <c r="A5" s="123">
        <v>299.83999999999997</v>
      </c>
      <c r="B5" s="123"/>
      <c r="C5" s="123">
        <v>0</v>
      </c>
      <c r="D5" s="123"/>
      <c r="E5" s="123">
        <v>299.83999999999997</v>
      </c>
      <c r="F5" s="123"/>
      <c r="G5" s="123">
        <v>24.26</v>
      </c>
      <c r="H5" s="123"/>
      <c r="I5" s="123">
        <v>5.28</v>
      </c>
      <c r="J5" s="123"/>
      <c r="K5" s="123">
        <v>18.98</v>
      </c>
      <c r="L5" s="123"/>
      <c r="M5" s="123">
        <v>61.01</v>
      </c>
      <c r="N5" s="123"/>
      <c r="O5" s="123">
        <v>25.95</v>
      </c>
      <c r="P5" s="123"/>
      <c r="Q5" s="123">
        <v>35.06</v>
      </c>
      <c r="R5" s="123"/>
      <c r="S5" s="123">
        <v>48.05</v>
      </c>
      <c r="T5" s="123"/>
      <c r="U5" s="123"/>
      <c r="V5" s="123">
        <v>20.010000000000002</v>
      </c>
      <c r="W5" s="123"/>
      <c r="X5" s="123"/>
      <c r="Y5" s="123">
        <v>28.04</v>
      </c>
      <c r="Z5" s="123"/>
    </row>
    <row r="6" spans="1:2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50" t="s">
        <v>191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</row>
    <row r="8" spans="1:26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26" t="s">
        <v>128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86.25" customHeight="1" x14ac:dyDescent="0.25">
      <c r="A11" s="75" t="s">
        <v>116</v>
      </c>
      <c r="B11" s="75"/>
      <c r="C11" s="75"/>
      <c r="D11" s="75"/>
      <c r="E11" s="75"/>
      <c r="F11" s="75"/>
      <c r="G11" s="75" t="s">
        <v>117</v>
      </c>
      <c r="H11" s="75"/>
      <c r="I11" s="75"/>
      <c r="J11" s="75"/>
      <c r="K11" s="75"/>
      <c r="L11" s="75" t="s">
        <v>118</v>
      </c>
      <c r="M11" s="75"/>
      <c r="N11" s="75"/>
      <c r="O11" s="75"/>
      <c r="P11" s="75"/>
      <c r="Q11" s="75" t="s">
        <v>119</v>
      </c>
      <c r="R11" s="75"/>
      <c r="S11" s="75"/>
      <c r="T11" s="75"/>
      <c r="U11" s="75"/>
      <c r="V11" s="75" t="s">
        <v>120</v>
      </c>
      <c r="W11" s="75"/>
      <c r="X11" s="75"/>
      <c r="Y11" s="75"/>
      <c r="Z11" s="75"/>
    </row>
    <row r="12" spans="1:26" ht="27" customHeight="1" x14ac:dyDescent="0.25">
      <c r="A12" s="66" t="s">
        <v>129</v>
      </c>
      <c r="B12" s="82"/>
      <c r="C12" s="82"/>
      <c r="D12" s="82"/>
      <c r="E12" s="82"/>
      <c r="F12" s="89"/>
      <c r="G12" s="139">
        <v>3757334.35</v>
      </c>
      <c r="H12" s="139"/>
      <c r="I12" s="139"/>
      <c r="J12" s="139"/>
      <c r="K12" s="139"/>
      <c r="L12" s="139">
        <v>3077125.71</v>
      </c>
      <c r="M12" s="139"/>
      <c r="N12" s="139"/>
      <c r="O12" s="139"/>
      <c r="P12" s="139"/>
      <c r="Q12" s="139">
        <v>680208.24</v>
      </c>
      <c r="R12" s="139"/>
      <c r="S12" s="139"/>
      <c r="T12" s="139"/>
      <c r="U12" s="139"/>
      <c r="V12" s="141" t="s">
        <v>340</v>
      </c>
      <c r="W12" s="142"/>
      <c r="X12" s="142"/>
      <c r="Y12" s="142"/>
      <c r="Z12" s="143"/>
    </row>
    <row r="13" spans="1:26" ht="15" customHeight="1" x14ac:dyDescent="0.25">
      <c r="A13" s="66" t="s">
        <v>124</v>
      </c>
      <c r="B13" s="82"/>
      <c r="C13" s="82"/>
      <c r="D13" s="82"/>
      <c r="E13" s="82"/>
      <c r="F13" s="89"/>
      <c r="G13" s="139">
        <v>0</v>
      </c>
      <c r="H13" s="139"/>
      <c r="I13" s="139"/>
      <c r="J13" s="139"/>
      <c r="K13" s="139"/>
      <c r="L13" s="139">
        <v>0</v>
      </c>
      <c r="M13" s="139"/>
      <c r="N13" s="139"/>
      <c r="O13" s="139"/>
      <c r="P13" s="139"/>
      <c r="Q13" s="139">
        <v>0</v>
      </c>
      <c r="R13" s="139"/>
      <c r="S13" s="139"/>
      <c r="T13" s="139"/>
      <c r="U13" s="139"/>
      <c r="V13" s="144"/>
      <c r="W13" s="145"/>
      <c r="X13" s="145"/>
      <c r="Y13" s="145"/>
      <c r="Z13" s="146"/>
    </row>
    <row r="14" spans="1:26" ht="15" customHeight="1" x14ac:dyDescent="0.25">
      <c r="A14" s="66" t="s">
        <v>122</v>
      </c>
      <c r="B14" s="82"/>
      <c r="C14" s="82"/>
      <c r="D14" s="82"/>
      <c r="E14" s="82"/>
      <c r="F14" s="89"/>
      <c r="G14" s="139">
        <v>0</v>
      </c>
      <c r="H14" s="139"/>
      <c r="I14" s="139"/>
      <c r="J14" s="139"/>
      <c r="K14" s="139"/>
      <c r="L14" s="139">
        <v>0</v>
      </c>
      <c r="M14" s="139"/>
      <c r="N14" s="139"/>
      <c r="O14" s="139"/>
      <c r="P14" s="139"/>
      <c r="Q14" s="139">
        <v>0</v>
      </c>
      <c r="R14" s="139"/>
      <c r="S14" s="139"/>
      <c r="T14" s="139"/>
      <c r="U14" s="139"/>
      <c r="V14" s="144"/>
      <c r="W14" s="145"/>
      <c r="X14" s="145"/>
      <c r="Y14" s="145"/>
      <c r="Z14" s="146"/>
    </row>
    <row r="15" spans="1:26" ht="15" customHeight="1" x14ac:dyDescent="0.25">
      <c r="A15" s="66" t="s">
        <v>123</v>
      </c>
      <c r="B15" s="82"/>
      <c r="C15" s="82"/>
      <c r="D15" s="82"/>
      <c r="E15" s="82"/>
      <c r="F15" s="89"/>
      <c r="G15" s="139">
        <v>367890</v>
      </c>
      <c r="H15" s="139"/>
      <c r="I15" s="139"/>
      <c r="J15" s="139"/>
      <c r="K15" s="139"/>
      <c r="L15" s="139">
        <v>332812.84000000003</v>
      </c>
      <c r="M15" s="139"/>
      <c r="N15" s="139"/>
      <c r="O15" s="139"/>
      <c r="P15" s="139"/>
      <c r="Q15" s="139">
        <v>35077.160000000003</v>
      </c>
      <c r="R15" s="139"/>
      <c r="S15" s="139"/>
      <c r="T15" s="139"/>
      <c r="U15" s="139"/>
      <c r="V15" s="144"/>
      <c r="W15" s="145"/>
      <c r="X15" s="145"/>
      <c r="Y15" s="145"/>
      <c r="Z15" s="146"/>
    </row>
    <row r="16" spans="1:26" ht="15" customHeight="1" x14ac:dyDescent="0.25">
      <c r="A16" s="66" t="s">
        <v>126</v>
      </c>
      <c r="B16" s="82"/>
      <c r="C16" s="82"/>
      <c r="D16" s="82"/>
      <c r="E16" s="82"/>
      <c r="F16" s="89"/>
      <c r="G16" s="139">
        <v>0</v>
      </c>
      <c r="H16" s="139"/>
      <c r="I16" s="139"/>
      <c r="J16" s="139"/>
      <c r="K16" s="139"/>
      <c r="L16" s="139">
        <v>0</v>
      </c>
      <c r="M16" s="139"/>
      <c r="N16" s="139"/>
      <c r="O16" s="139"/>
      <c r="P16" s="139"/>
      <c r="Q16" s="139">
        <v>0</v>
      </c>
      <c r="R16" s="139"/>
      <c r="S16" s="139"/>
      <c r="T16" s="139"/>
      <c r="U16" s="139"/>
      <c r="V16" s="144"/>
      <c r="W16" s="145"/>
      <c r="X16" s="145"/>
      <c r="Y16" s="145"/>
      <c r="Z16" s="146"/>
    </row>
    <row r="17" spans="1:32" ht="15" customHeight="1" x14ac:dyDescent="0.25">
      <c r="A17" s="66" t="s">
        <v>127</v>
      </c>
      <c r="B17" s="82"/>
      <c r="C17" s="82"/>
      <c r="D17" s="82"/>
      <c r="E17" s="82"/>
      <c r="F17" s="89"/>
      <c r="G17" s="139">
        <v>0</v>
      </c>
      <c r="H17" s="139"/>
      <c r="I17" s="139"/>
      <c r="J17" s="139"/>
      <c r="K17" s="139"/>
      <c r="L17" s="139">
        <v>0</v>
      </c>
      <c r="M17" s="139"/>
      <c r="N17" s="139"/>
      <c r="O17" s="139"/>
      <c r="P17" s="139"/>
      <c r="Q17" s="139">
        <v>0</v>
      </c>
      <c r="R17" s="139"/>
      <c r="S17" s="139"/>
      <c r="T17" s="139"/>
      <c r="U17" s="139"/>
      <c r="V17" s="144"/>
      <c r="W17" s="145"/>
      <c r="X17" s="145"/>
      <c r="Y17" s="145"/>
      <c r="Z17" s="146"/>
    </row>
    <row r="18" spans="1:32" ht="41.25" customHeight="1" x14ac:dyDescent="0.25">
      <c r="A18" s="66" t="s">
        <v>121</v>
      </c>
      <c r="B18" s="82"/>
      <c r="C18" s="82"/>
      <c r="D18" s="82"/>
      <c r="E18" s="82"/>
      <c r="F18" s="89"/>
      <c r="G18" s="139">
        <v>7398142.6100000003</v>
      </c>
      <c r="H18" s="139"/>
      <c r="I18" s="139"/>
      <c r="J18" s="139"/>
      <c r="K18" s="139"/>
      <c r="L18" s="139">
        <v>7349243.0099999998</v>
      </c>
      <c r="M18" s="139"/>
      <c r="N18" s="139"/>
      <c r="O18" s="139"/>
      <c r="P18" s="139"/>
      <c r="Q18" s="139">
        <v>48900</v>
      </c>
      <c r="R18" s="139"/>
      <c r="S18" s="139"/>
      <c r="T18" s="139"/>
      <c r="U18" s="139"/>
      <c r="V18" s="144"/>
      <c r="W18" s="145"/>
      <c r="X18" s="145"/>
      <c r="Y18" s="145"/>
      <c r="Z18" s="146"/>
    </row>
    <row r="19" spans="1:32" s="49" customFormat="1" x14ac:dyDescent="0.25">
      <c r="A19" s="153" t="s">
        <v>125</v>
      </c>
      <c r="B19" s="153"/>
      <c r="C19" s="153"/>
      <c r="D19" s="153"/>
      <c r="E19" s="153"/>
      <c r="F19" s="153"/>
      <c r="G19" s="140">
        <f>SUM(G12:G18)</f>
        <v>11523366.960000001</v>
      </c>
      <c r="H19" s="140"/>
      <c r="I19" s="140"/>
      <c r="J19" s="140"/>
      <c r="K19" s="140"/>
      <c r="L19" s="140">
        <f>SUM(L12:L18)</f>
        <v>10759181.559999999</v>
      </c>
      <c r="M19" s="140"/>
      <c r="N19" s="140"/>
      <c r="O19" s="140"/>
      <c r="P19" s="140"/>
      <c r="Q19" s="140">
        <f t="shared" ref="Q19" si="0">SUM(Q12:U18)</f>
        <v>764185.4</v>
      </c>
      <c r="R19" s="140"/>
      <c r="S19" s="140"/>
      <c r="T19" s="140"/>
      <c r="U19" s="140"/>
      <c r="V19" s="147"/>
      <c r="W19" s="148"/>
      <c r="X19" s="148"/>
      <c r="Y19" s="148"/>
      <c r="Z19" s="149"/>
    </row>
    <row r="20" spans="1:32" ht="15" customHeight="1" x14ac:dyDescent="0.25"/>
    <row r="21" spans="1:32" ht="170.25" customHeight="1" x14ac:dyDescent="0.25">
      <c r="A21" s="151" t="s">
        <v>130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F21" s="2"/>
    </row>
    <row r="22" spans="1:3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32" ht="15" customHeight="1" x14ac:dyDescent="0.25">
      <c r="A23" s="126" t="s">
        <v>131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3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32" ht="74.25" customHeight="1" x14ac:dyDescent="0.25">
      <c r="A25" s="75" t="s">
        <v>132</v>
      </c>
      <c r="B25" s="75"/>
      <c r="C25" s="75"/>
      <c r="D25" s="75"/>
      <c r="E25" s="75"/>
      <c r="F25" s="75" t="s">
        <v>133</v>
      </c>
      <c r="G25" s="75"/>
      <c r="H25" s="75"/>
      <c r="I25" s="75"/>
      <c r="J25" s="75"/>
      <c r="K25" s="63" t="s">
        <v>134</v>
      </c>
      <c r="L25" s="137"/>
      <c r="M25" s="137"/>
      <c r="N25" s="137"/>
      <c r="O25" s="137"/>
      <c r="P25" s="137"/>
      <c r="Q25" s="137"/>
      <c r="R25" s="64"/>
      <c r="S25" s="63" t="s">
        <v>135</v>
      </c>
      <c r="T25" s="137"/>
      <c r="U25" s="137"/>
      <c r="V25" s="137"/>
      <c r="W25" s="137"/>
      <c r="X25" s="137"/>
      <c r="Y25" s="137"/>
      <c r="Z25" s="64"/>
    </row>
    <row r="26" spans="1:32" s="38" customFormat="1" ht="22.5" customHeight="1" x14ac:dyDescent="0.25">
      <c r="A26" s="62" t="s">
        <v>206</v>
      </c>
      <c r="B26" s="62"/>
      <c r="C26" s="62"/>
      <c r="D26" s="62"/>
      <c r="E26" s="62"/>
      <c r="F26" s="62"/>
      <c r="G26" s="62"/>
      <c r="H26" s="62"/>
      <c r="I26" s="62"/>
      <c r="J26" s="62"/>
      <c r="K26" s="66"/>
      <c r="L26" s="82"/>
      <c r="M26" s="82"/>
      <c r="N26" s="82"/>
      <c r="O26" s="82"/>
      <c r="P26" s="82"/>
      <c r="Q26" s="82"/>
      <c r="R26" s="89"/>
      <c r="S26" s="66"/>
      <c r="T26" s="82"/>
      <c r="U26" s="82"/>
      <c r="V26" s="82"/>
      <c r="W26" s="82"/>
      <c r="X26" s="82"/>
      <c r="Y26" s="82"/>
      <c r="Z26" s="89"/>
    </row>
    <row r="27" spans="1:32" s="38" customFormat="1" ht="22.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6"/>
      <c r="L27" s="82"/>
      <c r="M27" s="82"/>
      <c r="N27" s="82"/>
      <c r="O27" s="82"/>
      <c r="P27" s="82"/>
      <c r="Q27" s="82"/>
      <c r="R27" s="89"/>
      <c r="S27" s="66"/>
      <c r="T27" s="82"/>
      <c r="U27" s="82"/>
      <c r="V27" s="82"/>
      <c r="W27" s="82"/>
      <c r="X27" s="82"/>
      <c r="Y27" s="82"/>
      <c r="Z27" s="89"/>
    </row>
    <row r="28" spans="1:32" s="38" customFormat="1" ht="22.5" customHeight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6"/>
      <c r="L28" s="82"/>
      <c r="M28" s="82"/>
      <c r="N28" s="82"/>
      <c r="O28" s="82"/>
      <c r="P28" s="82"/>
      <c r="Q28" s="82"/>
      <c r="R28" s="89"/>
      <c r="S28" s="66"/>
      <c r="T28" s="82"/>
      <c r="U28" s="82"/>
      <c r="V28" s="82"/>
      <c r="W28" s="82"/>
      <c r="X28" s="82"/>
      <c r="Y28" s="82"/>
      <c r="Z28" s="89"/>
    </row>
    <row r="29" spans="1:3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32" x14ac:dyDescent="0.25">
      <c r="A30" s="126" t="s">
        <v>136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3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32" ht="30.75" customHeight="1" x14ac:dyDescent="0.25">
      <c r="A32" s="111" t="s">
        <v>137</v>
      </c>
      <c r="B32" s="115"/>
      <c r="C32" s="115"/>
      <c r="D32" s="115"/>
      <c r="E32" s="115"/>
      <c r="F32" s="115"/>
      <c r="G32" s="115"/>
      <c r="H32" s="115"/>
      <c r="I32" s="115"/>
      <c r="J32" s="116"/>
      <c r="K32" s="111" t="s">
        <v>138</v>
      </c>
      <c r="L32" s="115"/>
      <c r="M32" s="115"/>
      <c r="N32" s="115"/>
      <c r="O32" s="115"/>
      <c r="P32" s="115"/>
      <c r="Q32" s="115"/>
      <c r="R32" s="116"/>
      <c r="S32" s="158" t="s">
        <v>139</v>
      </c>
      <c r="T32" s="159"/>
      <c r="U32" s="159"/>
      <c r="V32" s="159"/>
      <c r="W32" s="159"/>
      <c r="X32" s="159"/>
      <c r="Y32" s="159"/>
      <c r="Z32" s="160"/>
    </row>
    <row r="33" spans="1:26" x14ac:dyDescent="0.25">
      <c r="A33" s="127" t="s">
        <v>255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>
        <v>15</v>
      </c>
      <c r="L33" s="127"/>
      <c r="M33" s="127"/>
      <c r="N33" s="127"/>
      <c r="O33" s="127"/>
      <c r="P33" s="127"/>
      <c r="Q33" s="127"/>
      <c r="R33" s="127"/>
      <c r="S33" s="127">
        <v>45000</v>
      </c>
      <c r="T33" s="127"/>
      <c r="U33" s="127"/>
      <c r="V33" s="127"/>
      <c r="W33" s="127"/>
      <c r="X33" s="127"/>
      <c r="Y33" s="127"/>
      <c r="Z33" s="127"/>
    </row>
    <row r="34" spans="1:26" x14ac:dyDescent="0.25">
      <c r="A34" s="127" t="s">
        <v>256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>
        <v>1</v>
      </c>
      <c r="L34" s="127"/>
      <c r="M34" s="127"/>
      <c r="N34" s="127"/>
      <c r="O34" s="127"/>
      <c r="P34" s="127"/>
      <c r="Q34" s="127"/>
      <c r="R34" s="127"/>
      <c r="S34" s="127">
        <v>7000</v>
      </c>
      <c r="T34" s="127"/>
      <c r="U34" s="127"/>
      <c r="V34" s="127"/>
      <c r="W34" s="127"/>
      <c r="X34" s="127"/>
      <c r="Y34" s="127"/>
      <c r="Z34" s="127"/>
    </row>
    <row r="35" spans="1:26" x14ac:dyDescent="0.25">
      <c r="A35" s="128" t="s">
        <v>277</v>
      </c>
      <c r="B35" s="130"/>
      <c r="C35" s="130"/>
      <c r="D35" s="130"/>
      <c r="E35" s="130"/>
      <c r="F35" s="130"/>
      <c r="G35" s="130"/>
      <c r="H35" s="130"/>
      <c r="I35" s="130"/>
      <c r="J35" s="129"/>
      <c r="K35" s="128">
        <v>1</v>
      </c>
      <c r="L35" s="130"/>
      <c r="M35" s="130"/>
      <c r="N35" s="130"/>
      <c r="O35" s="130"/>
      <c r="P35" s="130"/>
      <c r="Q35" s="130"/>
      <c r="R35" s="129"/>
      <c r="S35" s="128">
        <v>2500</v>
      </c>
      <c r="T35" s="130"/>
      <c r="U35" s="130"/>
      <c r="V35" s="130"/>
      <c r="W35" s="130"/>
      <c r="X35" s="130"/>
      <c r="Y35" s="130"/>
      <c r="Z35" s="129"/>
    </row>
    <row r="36" spans="1:26" x14ac:dyDescent="0.25">
      <c r="A36" s="128" t="s">
        <v>255</v>
      </c>
      <c r="B36" s="130"/>
      <c r="C36" s="130"/>
      <c r="D36" s="130"/>
      <c r="E36" s="130"/>
      <c r="F36" s="130"/>
      <c r="G36" s="130"/>
      <c r="H36" s="130"/>
      <c r="I36" s="130"/>
      <c r="J36" s="129"/>
      <c r="K36" s="128">
        <v>51</v>
      </c>
      <c r="L36" s="130"/>
      <c r="M36" s="130"/>
      <c r="N36" s="130"/>
      <c r="O36" s="130"/>
      <c r="P36" s="130"/>
      <c r="Q36" s="130"/>
      <c r="R36" s="129"/>
      <c r="S36" s="128">
        <v>0</v>
      </c>
      <c r="T36" s="130"/>
      <c r="U36" s="130"/>
      <c r="V36" s="130"/>
      <c r="W36" s="130"/>
      <c r="X36" s="130"/>
      <c r="Y36" s="130"/>
      <c r="Z36" s="129"/>
    </row>
    <row r="37" spans="1:26" x14ac:dyDescent="0.25">
      <c r="A37" s="128" t="s">
        <v>255</v>
      </c>
      <c r="B37" s="112"/>
      <c r="C37" s="112"/>
      <c r="D37" s="112"/>
      <c r="E37" s="112"/>
      <c r="F37" s="112"/>
      <c r="G37" s="112"/>
      <c r="H37" s="112"/>
      <c r="I37" s="112"/>
      <c r="J37" s="113"/>
      <c r="K37" s="128">
        <v>1</v>
      </c>
      <c r="L37" s="112"/>
      <c r="M37" s="112"/>
      <c r="N37" s="112"/>
      <c r="O37" s="112"/>
      <c r="P37" s="112"/>
      <c r="Q37" s="112"/>
      <c r="R37" s="113"/>
      <c r="S37" s="128">
        <v>3560</v>
      </c>
      <c r="T37" s="112"/>
      <c r="U37" s="112"/>
      <c r="V37" s="112"/>
      <c r="W37" s="112"/>
      <c r="X37" s="112"/>
      <c r="Y37" s="112"/>
      <c r="Z37" s="113"/>
    </row>
    <row r="38" spans="1:26" x14ac:dyDescent="0.25">
      <c r="A38" s="128" t="s">
        <v>255</v>
      </c>
      <c r="B38" s="112"/>
      <c r="C38" s="112"/>
      <c r="D38" s="112"/>
      <c r="E38" s="112"/>
      <c r="F38" s="112"/>
      <c r="G38" s="112"/>
      <c r="H38" s="112"/>
      <c r="I38" s="112"/>
      <c r="J38" s="113"/>
      <c r="K38" s="128">
        <v>1</v>
      </c>
      <c r="L38" s="112"/>
      <c r="M38" s="112"/>
      <c r="N38" s="112"/>
      <c r="O38" s="112"/>
      <c r="P38" s="112"/>
      <c r="Q38" s="112"/>
      <c r="R38" s="113"/>
      <c r="S38" s="128">
        <v>14150</v>
      </c>
      <c r="T38" s="112"/>
      <c r="U38" s="112"/>
      <c r="V38" s="112"/>
      <c r="W38" s="112"/>
      <c r="X38" s="112"/>
      <c r="Y38" s="112"/>
      <c r="Z38" s="113"/>
    </row>
    <row r="39" spans="1:26" x14ac:dyDescent="0.25">
      <c r="A39" s="128" t="s">
        <v>341</v>
      </c>
      <c r="B39" s="112"/>
      <c r="C39" s="112"/>
      <c r="D39" s="112"/>
      <c r="E39" s="112"/>
      <c r="F39" s="112"/>
      <c r="G39" s="112"/>
      <c r="H39" s="112"/>
      <c r="I39" s="112"/>
      <c r="J39" s="113"/>
      <c r="K39" s="128">
        <v>1</v>
      </c>
      <c r="L39" s="112"/>
      <c r="M39" s="112"/>
      <c r="N39" s="112"/>
      <c r="O39" s="112"/>
      <c r="P39" s="112"/>
      <c r="Q39" s="112"/>
      <c r="R39" s="113"/>
      <c r="S39" s="128">
        <v>9350</v>
      </c>
      <c r="T39" s="112"/>
      <c r="U39" s="112"/>
      <c r="V39" s="112"/>
      <c r="W39" s="112"/>
      <c r="X39" s="112"/>
      <c r="Y39" s="112"/>
      <c r="Z39" s="113"/>
    </row>
    <row r="40" spans="1:26" x14ac:dyDescent="0.25">
      <c r="A40" s="128" t="s">
        <v>342</v>
      </c>
      <c r="B40" s="112"/>
      <c r="C40" s="112"/>
      <c r="D40" s="112"/>
      <c r="E40" s="112"/>
      <c r="F40" s="112"/>
      <c r="G40" s="112"/>
      <c r="H40" s="112"/>
      <c r="I40" s="112"/>
      <c r="J40" s="113"/>
      <c r="K40" s="128">
        <v>71</v>
      </c>
      <c r="L40" s="112"/>
      <c r="M40" s="112"/>
      <c r="N40" s="112"/>
      <c r="O40" s="112"/>
      <c r="P40" s="112"/>
      <c r="Q40" s="112"/>
      <c r="R40" s="113"/>
      <c r="S40" s="128">
        <v>81560</v>
      </c>
      <c r="T40" s="112"/>
      <c r="U40" s="112"/>
      <c r="V40" s="112"/>
      <c r="W40" s="112"/>
      <c r="X40" s="112"/>
      <c r="Y40" s="112"/>
      <c r="Z40" s="113"/>
    </row>
    <row r="41" spans="1:26" x14ac:dyDescent="0.25">
      <c r="A41" s="128"/>
      <c r="B41" s="112"/>
      <c r="C41" s="112"/>
      <c r="D41" s="112"/>
      <c r="E41" s="112"/>
      <c r="F41" s="112"/>
      <c r="G41" s="112"/>
      <c r="H41" s="112"/>
      <c r="I41" s="112"/>
      <c r="J41" s="113"/>
      <c r="K41" s="128"/>
      <c r="L41" s="112"/>
      <c r="M41" s="112"/>
      <c r="N41" s="112"/>
      <c r="O41" s="112"/>
      <c r="P41" s="112"/>
      <c r="Q41" s="112"/>
      <c r="R41" s="113"/>
      <c r="S41" s="128"/>
      <c r="T41" s="112"/>
      <c r="U41" s="112"/>
      <c r="V41" s="112"/>
      <c r="W41" s="112"/>
      <c r="X41" s="112"/>
      <c r="Y41" s="112"/>
      <c r="Z41" s="113"/>
    </row>
    <row r="42" spans="1:26" x14ac:dyDescent="0.25">
      <c r="A42" s="128"/>
      <c r="B42" s="130"/>
      <c r="C42" s="130"/>
      <c r="D42" s="130"/>
      <c r="E42" s="130"/>
      <c r="F42" s="130"/>
      <c r="G42" s="130"/>
      <c r="H42" s="130"/>
      <c r="I42" s="130"/>
      <c r="J42" s="129"/>
      <c r="K42" s="128"/>
      <c r="L42" s="130"/>
      <c r="M42" s="130"/>
      <c r="N42" s="130"/>
      <c r="O42" s="130"/>
      <c r="P42" s="130"/>
      <c r="Q42" s="130"/>
      <c r="R42" s="129"/>
      <c r="S42" s="128"/>
      <c r="T42" s="130"/>
      <c r="U42" s="130"/>
      <c r="V42" s="130"/>
      <c r="W42" s="130"/>
      <c r="X42" s="130"/>
      <c r="Y42" s="130"/>
      <c r="Z42" s="129"/>
    </row>
    <row r="43" spans="1:26" x14ac:dyDescent="0.25">
      <c r="A43" s="126" t="s">
        <v>140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spans="1:26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25">
      <c r="A45" s="124" t="s">
        <v>17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 t="s">
        <v>141</v>
      </c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x14ac:dyDescent="0.25">
      <c r="A46" s="122" t="s">
        <v>333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3">
        <v>742937</v>
      </c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pans="1:26" x14ac:dyDescent="0.25">
      <c r="A47" s="122" t="s">
        <v>334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>
        <v>319087</v>
      </c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x14ac:dyDescent="0.25">
      <c r="A48" s="124" t="s">
        <v>228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3">
        <v>33920</v>
      </c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x14ac:dyDescent="0.25">
      <c r="A49" s="111" t="s">
        <v>258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4">
        <v>16000</v>
      </c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</row>
    <row r="50" spans="1:26" x14ac:dyDescent="0.25">
      <c r="A50" s="111" t="s">
        <v>259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4">
        <v>16000</v>
      </c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</row>
    <row r="51" spans="1:26" x14ac:dyDescent="0.25">
      <c r="A51" s="111" t="s">
        <v>260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4">
        <v>16000</v>
      </c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3"/>
    </row>
    <row r="52" spans="1:26" x14ac:dyDescent="0.25">
      <c r="A52" s="111" t="s">
        <v>261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4">
        <v>26000</v>
      </c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3"/>
    </row>
    <row r="53" spans="1:26" x14ac:dyDescent="0.25">
      <c r="A53" s="111" t="s">
        <v>262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14">
        <v>8998</v>
      </c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3"/>
    </row>
    <row r="54" spans="1:26" x14ac:dyDescent="0.25">
      <c r="A54" s="111" t="s">
        <v>263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4">
        <v>25200</v>
      </c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3"/>
    </row>
    <row r="55" spans="1:26" x14ac:dyDescent="0.25">
      <c r="A55" s="111" t="s">
        <v>262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4">
        <v>11598</v>
      </c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3"/>
    </row>
    <row r="56" spans="1:26" x14ac:dyDescent="0.25">
      <c r="A56" s="111" t="s">
        <v>264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4">
        <v>16000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3"/>
    </row>
    <row r="57" spans="1:26" x14ac:dyDescent="0.25">
      <c r="A57" s="124" t="s">
        <v>265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3">
        <v>7322</v>
      </c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pans="1:26" x14ac:dyDescent="0.25">
      <c r="A58" s="111" t="s">
        <v>302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4">
        <v>25590</v>
      </c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3"/>
    </row>
    <row r="59" spans="1:26" x14ac:dyDescent="0.25">
      <c r="A59" s="111" t="s">
        <v>303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4">
        <v>18099</v>
      </c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3"/>
    </row>
    <row r="60" spans="1:26" x14ac:dyDescent="0.25">
      <c r="A60" s="111" t="s">
        <v>304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4">
        <v>20000</v>
      </c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3"/>
    </row>
    <row r="61" spans="1:26" x14ac:dyDescent="0.25">
      <c r="A61" s="111" t="s">
        <v>305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4">
        <v>22400</v>
      </c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3"/>
    </row>
    <row r="62" spans="1:26" x14ac:dyDescent="0.25">
      <c r="A62" s="111" t="s">
        <v>306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4">
        <v>8000</v>
      </c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3"/>
    </row>
    <row r="63" spans="1:26" x14ac:dyDescent="0.25">
      <c r="A63" s="111" t="s">
        <v>307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4">
        <v>4000</v>
      </c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3"/>
    </row>
    <row r="64" spans="1:26" x14ac:dyDescent="0.25">
      <c r="A64" s="111" t="s">
        <v>308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4">
        <v>8800</v>
      </c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3"/>
    </row>
    <row r="65" spans="1:26" x14ac:dyDescent="0.25">
      <c r="A65" s="111" t="s">
        <v>309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4">
        <v>15160</v>
      </c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3"/>
    </row>
    <row r="66" spans="1:26" x14ac:dyDescent="0.25">
      <c r="A66" s="111" t="s">
        <v>310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4">
        <v>20000</v>
      </c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3"/>
    </row>
    <row r="67" spans="1:26" x14ac:dyDescent="0.25">
      <c r="A67" s="61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  <c r="O67" s="58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60"/>
    </row>
    <row r="68" spans="1:26" x14ac:dyDescent="0.25">
      <c r="A68" s="111" t="s">
        <v>343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4">
        <v>423850</v>
      </c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3"/>
    </row>
    <row r="69" spans="1:26" x14ac:dyDescent="0.25">
      <c r="A69" s="111" t="s">
        <v>346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4">
        <v>120000</v>
      </c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3"/>
    </row>
    <row r="70" spans="1:26" x14ac:dyDescent="0.25">
      <c r="A70" s="111" t="s">
        <v>344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4">
        <v>148710</v>
      </c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3"/>
    </row>
    <row r="71" spans="1:26" x14ac:dyDescent="0.25">
      <c r="A71" s="111" t="s">
        <v>347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6"/>
      <c r="O71" s="114">
        <v>17940</v>
      </c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8"/>
    </row>
    <row r="72" spans="1:26" x14ac:dyDescent="0.25">
      <c r="A72" s="111" t="s">
        <v>348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4">
        <v>15860</v>
      </c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3"/>
    </row>
    <row r="73" spans="1:26" x14ac:dyDescent="0.25">
      <c r="A73" s="111" t="s">
        <v>345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3"/>
      <c r="O73" s="114">
        <v>68220</v>
      </c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3"/>
    </row>
    <row r="74" spans="1:26" x14ac:dyDescent="0.25">
      <c r="A74" s="111" t="s">
        <v>349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3"/>
      <c r="O74" s="114">
        <v>53120</v>
      </c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3"/>
    </row>
    <row r="75" spans="1:26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x14ac:dyDescent="0.25">
      <c r="A76" s="126" t="s">
        <v>142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spans="1:26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62.25" customHeight="1" x14ac:dyDescent="0.25">
      <c r="A78" s="75" t="s">
        <v>171</v>
      </c>
      <c r="B78" s="75"/>
      <c r="C78" s="75"/>
      <c r="D78" s="75"/>
      <c r="E78" s="75"/>
      <c r="F78" s="75"/>
      <c r="G78" s="75"/>
      <c r="H78" s="77" t="s">
        <v>143</v>
      </c>
      <c r="I78" s="77"/>
      <c r="J78" s="77"/>
      <c r="K78" s="77"/>
      <c r="L78" s="77"/>
      <c r="M78" s="77"/>
      <c r="N78" s="77"/>
      <c r="O78" s="77" t="s">
        <v>144</v>
      </c>
      <c r="P78" s="77"/>
      <c r="Q78" s="77"/>
      <c r="R78" s="77"/>
      <c r="S78" s="77"/>
      <c r="T78" s="77"/>
      <c r="U78" s="77"/>
      <c r="V78" s="77"/>
      <c r="W78" s="63" t="s">
        <v>175</v>
      </c>
      <c r="X78" s="137"/>
      <c r="Y78" s="137"/>
      <c r="Z78" s="64"/>
    </row>
    <row r="79" spans="1:26" ht="34.5" customHeight="1" x14ac:dyDescent="0.25">
      <c r="A79" s="75" t="s">
        <v>229</v>
      </c>
      <c r="B79" s="75"/>
      <c r="C79" s="75"/>
      <c r="D79" s="75"/>
      <c r="E79" s="75"/>
      <c r="F79" s="75"/>
      <c r="G79" s="75"/>
      <c r="H79" s="136">
        <v>100000</v>
      </c>
      <c r="I79" s="136"/>
      <c r="J79" s="136"/>
      <c r="K79" s="136"/>
      <c r="L79" s="136"/>
      <c r="M79" s="136"/>
      <c r="N79" s="136"/>
      <c r="O79" s="77" t="s">
        <v>230</v>
      </c>
      <c r="P79" s="77"/>
      <c r="Q79" s="77"/>
      <c r="R79" s="77"/>
      <c r="S79" s="77"/>
      <c r="T79" s="77"/>
      <c r="U79" s="77"/>
      <c r="V79" s="77"/>
      <c r="W79" s="63" t="s">
        <v>253</v>
      </c>
      <c r="X79" s="137"/>
      <c r="Y79" s="137"/>
      <c r="Z79" s="64"/>
    </row>
    <row r="80" spans="1:26" ht="36.75" customHeight="1" x14ac:dyDescent="0.25">
      <c r="A80" s="63" t="s">
        <v>231</v>
      </c>
      <c r="B80" s="120"/>
      <c r="C80" s="120"/>
      <c r="D80" s="120"/>
      <c r="E80" s="120"/>
      <c r="F80" s="120"/>
      <c r="G80" s="121"/>
      <c r="H80" s="119">
        <v>50494</v>
      </c>
      <c r="I80" s="120"/>
      <c r="J80" s="120"/>
      <c r="K80" s="120"/>
      <c r="L80" s="120"/>
      <c r="M80" s="120"/>
      <c r="N80" s="121"/>
      <c r="O80" s="63" t="s">
        <v>232</v>
      </c>
      <c r="P80" s="120"/>
      <c r="Q80" s="120"/>
      <c r="R80" s="120"/>
      <c r="S80" s="120"/>
      <c r="T80" s="120"/>
      <c r="U80" s="120"/>
      <c r="V80" s="121"/>
      <c r="W80" s="63" t="s">
        <v>251</v>
      </c>
      <c r="X80" s="120"/>
      <c r="Y80" s="120"/>
      <c r="Z80" s="121"/>
    </row>
    <row r="81" spans="1:26" ht="43.5" customHeight="1" x14ac:dyDescent="0.25">
      <c r="A81" s="63" t="s">
        <v>231</v>
      </c>
      <c r="B81" s="120"/>
      <c r="C81" s="120"/>
      <c r="D81" s="120"/>
      <c r="E81" s="120"/>
      <c r="F81" s="120"/>
      <c r="G81" s="121"/>
      <c r="H81" s="119">
        <v>214150</v>
      </c>
      <c r="I81" s="120"/>
      <c r="J81" s="120"/>
      <c r="K81" s="120"/>
      <c r="L81" s="120"/>
      <c r="M81" s="120"/>
      <c r="N81" s="121"/>
      <c r="O81" s="63" t="s">
        <v>233</v>
      </c>
      <c r="P81" s="120"/>
      <c r="Q81" s="120"/>
      <c r="R81" s="120"/>
      <c r="S81" s="120"/>
      <c r="T81" s="120"/>
      <c r="U81" s="120"/>
      <c r="V81" s="121"/>
      <c r="W81" s="63" t="s">
        <v>250</v>
      </c>
      <c r="X81" s="120"/>
      <c r="Y81" s="120"/>
      <c r="Z81" s="121"/>
    </row>
    <row r="82" spans="1:26" ht="63.75" customHeight="1" x14ac:dyDescent="0.25">
      <c r="A82" s="63" t="s">
        <v>234</v>
      </c>
      <c r="B82" s="120"/>
      <c r="C82" s="120"/>
      <c r="D82" s="120"/>
      <c r="E82" s="120"/>
      <c r="F82" s="120"/>
      <c r="G82" s="121"/>
      <c r="H82" s="119">
        <v>72000</v>
      </c>
      <c r="I82" s="120"/>
      <c r="J82" s="120"/>
      <c r="K82" s="120"/>
      <c r="L82" s="120"/>
      <c r="M82" s="120"/>
      <c r="N82" s="121"/>
      <c r="O82" s="63" t="s">
        <v>235</v>
      </c>
      <c r="P82" s="120"/>
      <c r="Q82" s="120"/>
      <c r="R82" s="120"/>
      <c r="S82" s="120"/>
      <c r="T82" s="120"/>
      <c r="U82" s="120"/>
      <c r="V82" s="121"/>
      <c r="W82" s="63" t="s">
        <v>249</v>
      </c>
      <c r="X82" s="120"/>
      <c r="Y82" s="120"/>
      <c r="Z82" s="121"/>
    </row>
    <row r="83" spans="1:26" ht="30" customHeight="1" x14ac:dyDescent="0.25">
      <c r="A83" s="63" t="s">
        <v>204</v>
      </c>
      <c r="B83" s="120"/>
      <c r="C83" s="120"/>
      <c r="D83" s="120"/>
      <c r="E83" s="120"/>
      <c r="F83" s="120"/>
      <c r="G83" s="121"/>
      <c r="H83" s="119">
        <v>9845</v>
      </c>
      <c r="I83" s="120"/>
      <c r="J83" s="120"/>
      <c r="K83" s="120"/>
      <c r="L83" s="120"/>
      <c r="M83" s="120"/>
      <c r="N83" s="121"/>
      <c r="O83" s="63" t="s">
        <v>236</v>
      </c>
      <c r="P83" s="120"/>
      <c r="Q83" s="120"/>
      <c r="R83" s="120"/>
      <c r="S83" s="120"/>
      <c r="T83" s="120"/>
      <c r="U83" s="120"/>
      <c r="V83" s="121"/>
      <c r="W83" s="63" t="s">
        <v>248</v>
      </c>
      <c r="X83" s="120"/>
      <c r="Y83" s="120"/>
      <c r="Z83" s="121"/>
    </row>
    <row r="84" spans="1:26" ht="47.25" customHeight="1" x14ac:dyDescent="0.25">
      <c r="A84" s="63" t="s">
        <v>237</v>
      </c>
      <c r="B84" s="120"/>
      <c r="C84" s="120"/>
      <c r="D84" s="120"/>
      <c r="E84" s="120"/>
      <c r="F84" s="120"/>
      <c r="G84" s="121"/>
      <c r="H84" s="119">
        <v>49790.7</v>
      </c>
      <c r="I84" s="120"/>
      <c r="J84" s="120"/>
      <c r="K84" s="120"/>
      <c r="L84" s="120"/>
      <c r="M84" s="120"/>
      <c r="N84" s="121"/>
      <c r="O84" s="63" t="s">
        <v>238</v>
      </c>
      <c r="P84" s="120"/>
      <c r="Q84" s="120"/>
      <c r="R84" s="120"/>
      <c r="S84" s="120"/>
      <c r="T84" s="120"/>
      <c r="U84" s="120"/>
      <c r="V84" s="121"/>
      <c r="W84" s="63" t="s">
        <v>247</v>
      </c>
      <c r="X84" s="120"/>
      <c r="Y84" s="120"/>
      <c r="Z84" s="121"/>
    </row>
    <row r="85" spans="1:26" ht="37.5" customHeight="1" x14ac:dyDescent="0.25">
      <c r="A85" s="63" t="s">
        <v>239</v>
      </c>
      <c r="B85" s="120"/>
      <c r="C85" s="120"/>
      <c r="D85" s="120"/>
      <c r="E85" s="120"/>
      <c r="F85" s="120"/>
      <c r="G85" s="121"/>
      <c r="H85" s="119">
        <v>25000</v>
      </c>
      <c r="I85" s="120"/>
      <c r="J85" s="120"/>
      <c r="K85" s="120"/>
      <c r="L85" s="120"/>
      <c r="M85" s="120"/>
      <c r="N85" s="121"/>
      <c r="O85" s="63" t="s">
        <v>240</v>
      </c>
      <c r="P85" s="120"/>
      <c r="Q85" s="120"/>
      <c r="R85" s="120"/>
      <c r="S85" s="120"/>
      <c r="T85" s="120"/>
      <c r="U85" s="120"/>
      <c r="V85" s="121"/>
      <c r="W85" s="63" t="s">
        <v>244</v>
      </c>
      <c r="X85" s="120"/>
      <c r="Y85" s="120"/>
      <c r="Z85" s="121"/>
    </row>
    <row r="86" spans="1:26" ht="33.75" customHeight="1" x14ac:dyDescent="0.25">
      <c r="A86" s="63" t="s">
        <v>231</v>
      </c>
      <c r="B86" s="120"/>
      <c r="C86" s="120"/>
      <c r="D86" s="120"/>
      <c r="E86" s="120"/>
      <c r="F86" s="120"/>
      <c r="G86" s="121"/>
      <c r="H86" s="119">
        <v>191093</v>
      </c>
      <c r="I86" s="120"/>
      <c r="J86" s="120"/>
      <c r="K86" s="120"/>
      <c r="L86" s="120"/>
      <c r="M86" s="120"/>
      <c r="N86" s="121"/>
      <c r="O86" s="63" t="s">
        <v>241</v>
      </c>
      <c r="P86" s="120"/>
      <c r="Q86" s="120"/>
      <c r="R86" s="120"/>
      <c r="S86" s="120"/>
      <c r="T86" s="120"/>
      <c r="U86" s="120"/>
      <c r="V86" s="121"/>
      <c r="W86" s="63" t="s">
        <v>252</v>
      </c>
      <c r="X86" s="120"/>
      <c r="Y86" s="120"/>
      <c r="Z86" s="121"/>
    </row>
    <row r="87" spans="1:26" ht="40.5" customHeight="1" x14ac:dyDescent="0.25">
      <c r="A87" s="63" t="s">
        <v>205</v>
      </c>
      <c r="B87" s="120"/>
      <c r="C87" s="120"/>
      <c r="D87" s="120"/>
      <c r="E87" s="120"/>
      <c r="F87" s="120"/>
      <c r="G87" s="121"/>
      <c r="H87" s="119">
        <v>9033.4599999999991</v>
      </c>
      <c r="I87" s="120"/>
      <c r="J87" s="120"/>
      <c r="K87" s="120"/>
      <c r="L87" s="120"/>
      <c r="M87" s="120"/>
      <c r="N87" s="121"/>
      <c r="O87" s="63" t="s">
        <v>241</v>
      </c>
      <c r="P87" s="120"/>
      <c r="Q87" s="120"/>
      <c r="R87" s="120"/>
      <c r="S87" s="120"/>
      <c r="T87" s="120"/>
      <c r="U87" s="120"/>
      <c r="V87" s="121"/>
      <c r="W87" s="63" t="s">
        <v>246</v>
      </c>
      <c r="X87" s="120"/>
      <c r="Y87" s="120"/>
      <c r="Z87" s="121"/>
    </row>
    <row r="88" spans="1:26" ht="30.75" customHeight="1" x14ac:dyDescent="0.25">
      <c r="A88" s="63" t="s">
        <v>204</v>
      </c>
      <c r="B88" s="120"/>
      <c r="C88" s="120"/>
      <c r="D88" s="120"/>
      <c r="E88" s="120"/>
      <c r="F88" s="120"/>
      <c r="G88" s="121"/>
      <c r="H88" s="119">
        <v>10000</v>
      </c>
      <c r="I88" s="120"/>
      <c r="J88" s="120"/>
      <c r="K88" s="120"/>
      <c r="L88" s="120"/>
      <c r="M88" s="120"/>
      <c r="N88" s="121"/>
      <c r="O88" s="63" t="s">
        <v>220</v>
      </c>
      <c r="P88" s="120"/>
      <c r="Q88" s="120"/>
      <c r="R88" s="120"/>
      <c r="S88" s="120"/>
      <c r="T88" s="120"/>
      <c r="U88" s="120"/>
      <c r="V88" s="121"/>
      <c r="W88" s="63" t="s">
        <v>254</v>
      </c>
      <c r="X88" s="120"/>
      <c r="Y88" s="120"/>
      <c r="Z88" s="121"/>
    </row>
    <row r="89" spans="1:26" ht="27.75" customHeight="1" x14ac:dyDescent="0.25">
      <c r="A89" s="63" t="s">
        <v>204</v>
      </c>
      <c r="B89" s="120"/>
      <c r="C89" s="120"/>
      <c r="D89" s="120"/>
      <c r="E89" s="120"/>
      <c r="F89" s="120"/>
      <c r="G89" s="121"/>
      <c r="H89" s="119">
        <v>20000</v>
      </c>
      <c r="I89" s="120"/>
      <c r="J89" s="120"/>
      <c r="K89" s="120"/>
      <c r="L89" s="120"/>
      <c r="M89" s="120"/>
      <c r="N89" s="121"/>
      <c r="O89" s="63" t="s">
        <v>220</v>
      </c>
      <c r="P89" s="120"/>
      <c r="Q89" s="120"/>
      <c r="R89" s="120"/>
      <c r="S89" s="120"/>
      <c r="T89" s="120"/>
      <c r="U89" s="120"/>
      <c r="V89" s="121"/>
      <c r="W89" s="63" t="s">
        <v>245</v>
      </c>
      <c r="X89" s="120"/>
      <c r="Y89" s="120"/>
      <c r="Z89" s="121"/>
    </row>
    <row r="90" spans="1:26" ht="27.75" customHeight="1" x14ac:dyDescent="0.25">
      <c r="A90" s="63" t="s">
        <v>204</v>
      </c>
      <c r="B90" s="120"/>
      <c r="C90" s="120"/>
      <c r="D90" s="120"/>
      <c r="E90" s="120"/>
      <c r="F90" s="120"/>
      <c r="G90" s="121"/>
      <c r="H90" s="119">
        <v>19460</v>
      </c>
      <c r="I90" s="120"/>
      <c r="J90" s="120"/>
      <c r="K90" s="120"/>
      <c r="L90" s="120"/>
      <c r="M90" s="120"/>
      <c r="N90" s="121"/>
      <c r="O90" s="63" t="s">
        <v>266</v>
      </c>
      <c r="P90" s="120"/>
      <c r="Q90" s="120"/>
      <c r="R90" s="120"/>
      <c r="S90" s="120"/>
      <c r="T90" s="120"/>
      <c r="U90" s="120"/>
      <c r="V90" s="121"/>
      <c r="W90" s="63" t="s">
        <v>276</v>
      </c>
      <c r="X90" s="120"/>
      <c r="Y90" s="120"/>
      <c r="Z90" s="121"/>
    </row>
    <row r="91" spans="1:26" ht="27.75" customHeight="1" x14ac:dyDescent="0.25">
      <c r="A91" s="63" t="s">
        <v>267</v>
      </c>
      <c r="B91" s="120"/>
      <c r="C91" s="120"/>
      <c r="D91" s="120"/>
      <c r="E91" s="120"/>
      <c r="F91" s="120"/>
      <c r="G91" s="121"/>
      <c r="H91" s="119">
        <v>30000</v>
      </c>
      <c r="I91" s="120"/>
      <c r="J91" s="120"/>
      <c r="K91" s="120"/>
      <c r="L91" s="120"/>
      <c r="M91" s="120"/>
      <c r="N91" s="121"/>
      <c r="O91" s="63" t="s">
        <v>268</v>
      </c>
      <c r="P91" s="120"/>
      <c r="Q91" s="120"/>
      <c r="R91" s="120"/>
      <c r="S91" s="120"/>
      <c r="T91" s="120"/>
      <c r="U91" s="120"/>
      <c r="V91" s="121"/>
      <c r="W91" s="63" t="s">
        <v>272</v>
      </c>
      <c r="X91" s="120"/>
      <c r="Y91" s="120"/>
      <c r="Z91" s="121"/>
    </row>
    <row r="92" spans="1:26" ht="27.75" customHeight="1" x14ac:dyDescent="0.25">
      <c r="A92" s="63" t="s">
        <v>204</v>
      </c>
      <c r="B92" s="120"/>
      <c r="C92" s="120"/>
      <c r="D92" s="120"/>
      <c r="E92" s="120"/>
      <c r="F92" s="120"/>
      <c r="G92" s="121"/>
      <c r="H92" s="119">
        <v>19460</v>
      </c>
      <c r="I92" s="120"/>
      <c r="J92" s="120"/>
      <c r="K92" s="120"/>
      <c r="L92" s="120"/>
      <c r="M92" s="120"/>
      <c r="N92" s="121"/>
      <c r="O92" s="63" t="s">
        <v>266</v>
      </c>
      <c r="P92" s="120"/>
      <c r="Q92" s="120"/>
      <c r="R92" s="120"/>
      <c r="S92" s="120"/>
      <c r="T92" s="120"/>
      <c r="U92" s="120"/>
      <c r="V92" s="121"/>
      <c r="W92" s="63" t="s">
        <v>275</v>
      </c>
      <c r="X92" s="120"/>
      <c r="Y92" s="120"/>
      <c r="Z92" s="121"/>
    </row>
    <row r="93" spans="1:26" ht="27.75" customHeight="1" x14ac:dyDescent="0.25">
      <c r="A93" s="63" t="s">
        <v>269</v>
      </c>
      <c r="B93" s="120"/>
      <c r="C93" s="120"/>
      <c r="D93" s="120"/>
      <c r="E93" s="120"/>
      <c r="F93" s="120"/>
      <c r="G93" s="121"/>
      <c r="H93" s="119">
        <v>11120</v>
      </c>
      <c r="I93" s="120"/>
      <c r="J93" s="120"/>
      <c r="K93" s="120"/>
      <c r="L93" s="120"/>
      <c r="M93" s="120"/>
      <c r="N93" s="121"/>
      <c r="O93" s="63" t="s">
        <v>270</v>
      </c>
      <c r="P93" s="120"/>
      <c r="Q93" s="120"/>
      <c r="R93" s="120"/>
      <c r="S93" s="120"/>
      <c r="T93" s="120"/>
      <c r="U93" s="120"/>
      <c r="V93" s="121"/>
      <c r="W93" s="63" t="s">
        <v>274</v>
      </c>
      <c r="X93" s="120"/>
      <c r="Y93" s="120"/>
      <c r="Z93" s="121"/>
    </row>
    <row r="94" spans="1:26" ht="39.75" customHeight="1" x14ac:dyDescent="0.25">
      <c r="A94" s="63" t="s">
        <v>271</v>
      </c>
      <c r="B94" s="120"/>
      <c r="C94" s="120"/>
      <c r="D94" s="120"/>
      <c r="E94" s="120"/>
      <c r="F94" s="120"/>
      <c r="G94" s="121"/>
      <c r="H94" s="119">
        <v>99456</v>
      </c>
      <c r="I94" s="120"/>
      <c r="J94" s="120"/>
      <c r="K94" s="120"/>
      <c r="L94" s="120"/>
      <c r="M94" s="120"/>
      <c r="N94" s="121"/>
      <c r="O94" s="63" t="s">
        <v>241</v>
      </c>
      <c r="P94" s="120"/>
      <c r="Q94" s="120"/>
      <c r="R94" s="120"/>
      <c r="S94" s="120"/>
      <c r="T94" s="120"/>
      <c r="U94" s="120"/>
      <c r="V94" s="121"/>
      <c r="W94" s="63" t="s">
        <v>273</v>
      </c>
      <c r="X94" s="120"/>
      <c r="Y94" s="120"/>
      <c r="Z94" s="121"/>
    </row>
    <row r="95" spans="1:26" ht="39.75" customHeight="1" x14ac:dyDescent="0.25">
      <c r="A95" s="63" t="s">
        <v>267</v>
      </c>
      <c r="B95" s="120"/>
      <c r="C95" s="120"/>
      <c r="D95" s="120"/>
      <c r="E95" s="120"/>
      <c r="F95" s="120"/>
      <c r="G95" s="121"/>
      <c r="H95" s="119">
        <v>6000</v>
      </c>
      <c r="I95" s="120"/>
      <c r="J95" s="120"/>
      <c r="K95" s="120"/>
      <c r="L95" s="120"/>
      <c r="M95" s="120"/>
      <c r="N95" s="121"/>
      <c r="O95" s="63" t="s">
        <v>278</v>
      </c>
      <c r="P95" s="120"/>
      <c r="Q95" s="120"/>
      <c r="R95" s="120"/>
      <c r="S95" s="120"/>
      <c r="T95" s="120"/>
      <c r="U95" s="120"/>
      <c r="V95" s="121"/>
      <c r="W95" s="63" t="s">
        <v>288</v>
      </c>
      <c r="X95" s="120"/>
      <c r="Y95" s="120"/>
      <c r="Z95" s="121"/>
    </row>
    <row r="96" spans="1:26" ht="39.75" customHeight="1" x14ac:dyDescent="0.25">
      <c r="A96" s="63" t="s">
        <v>279</v>
      </c>
      <c r="B96" s="120"/>
      <c r="C96" s="120"/>
      <c r="D96" s="120"/>
      <c r="E96" s="120"/>
      <c r="F96" s="120"/>
      <c r="G96" s="121"/>
      <c r="H96" s="119">
        <v>8580</v>
      </c>
      <c r="I96" s="120"/>
      <c r="J96" s="120"/>
      <c r="K96" s="120"/>
      <c r="L96" s="120"/>
      <c r="M96" s="120"/>
      <c r="N96" s="121"/>
      <c r="O96" s="63" t="s">
        <v>280</v>
      </c>
      <c r="P96" s="120"/>
      <c r="Q96" s="120"/>
      <c r="R96" s="120"/>
      <c r="S96" s="120"/>
      <c r="T96" s="120"/>
      <c r="U96" s="120"/>
      <c r="V96" s="121"/>
      <c r="W96" s="63" t="s">
        <v>289</v>
      </c>
      <c r="X96" s="120"/>
      <c r="Y96" s="120"/>
      <c r="Z96" s="121"/>
    </row>
    <row r="97" spans="1:26" ht="39.75" customHeight="1" x14ac:dyDescent="0.25">
      <c r="A97" s="63" t="s">
        <v>281</v>
      </c>
      <c r="B97" s="120"/>
      <c r="C97" s="120"/>
      <c r="D97" s="120"/>
      <c r="E97" s="120"/>
      <c r="F97" s="120"/>
      <c r="G97" s="121"/>
      <c r="H97" s="119">
        <v>11285.04</v>
      </c>
      <c r="I97" s="120"/>
      <c r="J97" s="120"/>
      <c r="K97" s="120"/>
      <c r="L97" s="120"/>
      <c r="M97" s="120"/>
      <c r="N97" s="121"/>
      <c r="O97" s="63" t="s">
        <v>282</v>
      </c>
      <c r="P97" s="120"/>
      <c r="Q97" s="120"/>
      <c r="R97" s="120"/>
      <c r="S97" s="120"/>
      <c r="T97" s="120"/>
      <c r="U97" s="120"/>
      <c r="V97" s="121"/>
      <c r="W97" s="63" t="s">
        <v>290</v>
      </c>
      <c r="X97" s="120"/>
      <c r="Y97" s="120"/>
      <c r="Z97" s="121"/>
    </row>
    <row r="98" spans="1:26" ht="39.75" customHeight="1" x14ac:dyDescent="0.25">
      <c r="A98" s="63" t="s">
        <v>279</v>
      </c>
      <c r="B98" s="120"/>
      <c r="C98" s="120"/>
      <c r="D98" s="120"/>
      <c r="E98" s="120"/>
      <c r="F98" s="120"/>
      <c r="G98" s="121"/>
      <c r="H98" s="119">
        <v>19998</v>
      </c>
      <c r="I98" s="120"/>
      <c r="J98" s="120"/>
      <c r="K98" s="120"/>
      <c r="L98" s="120"/>
      <c r="M98" s="120"/>
      <c r="N98" s="121"/>
      <c r="O98" s="63" t="s">
        <v>278</v>
      </c>
      <c r="P98" s="120"/>
      <c r="Q98" s="120"/>
      <c r="R98" s="120"/>
      <c r="S98" s="120"/>
      <c r="T98" s="120"/>
      <c r="U98" s="120"/>
      <c r="V98" s="121"/>
      <c r="W98" s="63" t="s">
        <v>292</v>
      </c>
      <c r="X98" s="120"/>
      <c r="Y98" s="120"/>
      <c r="Z98" s="121"/>
    </row>
    <row r="99" spans="1:26" ht="39.75" customHeight="1" x14ac:dyDescent="0.25">
      <c r="A99" s="63" t="s">
        <v>279</v>
      </c>
      <c r="B99" s="120"/>
      <c r="C99" s="120"/>
      <c r="D99" s="120"/>
      <c r="E99" s="120"/>
      <c r="F99" s="120"/>
      <c r="G99" s="121"/>
      <c r="H99" s="119">
        <v>19937</v>
      </c>
      <c r="I99" s="120"/>
      <c r="J99" s="120"/>
      <c r="K99" s="120"/>
      <c r="L99" s="120"/>
      <c r="M99" s="120"/>
      <c r="N99" s="121"/>
      <c r="O99" s="63" t="s">
        <v>283</v>
      </c>
      <c r="P99" s="120"/>
      <c r="Q99" s="120"/>
      <c r="R99" s="120"/>
      <c r="S99" s="120"/>
      <c r="T99" s="120"/>
      <c r="U99" s="120"/>
      <c r="V99" s="121"/>
      <c r="W99" s="63" t="s">
        <v>291</v>
      </c>
      <c r="X99" s="120"/>
      <c r="Y99" s="120"/>
      <c r="Z99" s="121"/>
    </row>
    <row r="100" spans="1:26" ht="39.75" customHeight="1" x14ac:dyDescent="0.25">
      <c r="A100" s="63" t="s">
        <v>279</v>
      </c>
      <c r="B100" s="120"/>
      <c r="C100" s="120"/>
      <c r="D100" s="120"/>
      <c r="E100" s="120"/>
      <c r="F100" s="120"/>
      <c r="G100" s="121"/>
      <c r="H100" s="119">
        <v>9753.44</v>
      </c>
      <c r="I100" s="120"/>
      <c r="J100" s="120"/>
      <c r="K100" s="120"/>
      <c r="L100" s="120"/>
      <c r="M100" s="120"/>
      <c r="N100" s="121"/>
      <c r="O100" s="63" t="s">
        <v>284</v>
      </c>
      <c r="P100" s="120"/>
      <c r="Q100" s="120"/>
      <c r="R100" s="120"/>
      <c r="S100" s="120"/>
      <c r="T100" s="120"/>
      <c r="U100" s="120"/>
      <c r="V100" s="121"/>
      <c r="W100" s="63" t="s">
        <v>293</v>
      </c>
      <c r="X100" s="120"/>
      <c r="Y100" s="120"/>
      <c r="Z100" s="121"/>
    </row>
    <row r="101" spans="1:26" ht="39.75" customHeight="1" x14ac:dyDescent="0.25">
      <c r="A101" s="63" t="s">
        <v>205</v>
      </c>
      <c r="B101" s="120"/>
      <c r="C101" s="120"/>
      <c r="D101" s="120"/>
      <c r="E101" s="120"/>
      <c r="F101" s="120"/>
      <c r="G101" s="121"/>
      <c r="H101" s="119">
        <v>2192.1799999999998</v>
      </c>
      <c r="I101" s="120"/>
      <c r="J101" s="120"/>
      <c r="K101" s="120"/>
      <c r="L101" s="120"/>
      <c r="M101" s="120"/>
      <c r="N101" s="121"/>
      <c r="O101" s="63" t="s">
        <v>285</v>
      </c>
      <c r="P101" s="120"/>
      <c r="Q101" s="120"/>
      <c r="R101" s="120"/>
      <c r="S101" s="120"/>
      <c r="T101" s="120"/>
      <c r="U101" s="120"/>
      <c r="V101" s="121"/>
      <c r="W101" s="63" t="s">
        <v>294</v>
      </c>
      <c r="X101" s="120"/>
      <c r="Y101" s="120"/>
      <c r="Z101" s="121"/>
    </row>
    <row r="102" spans="1:26" ht="39.75" customHeight="1" x14ac:dyDescent="0.25">
      <c r="A102" s="63" t="s">
        <v>286</v>
      </c>
      <c r="B102" s="120"/>
      <c r="C102" s="120"/>
      <c r="D102" s="120"/>
      <c r="E102" s="120"/>
      <c r="F102" s="120"/>
      <c r="G102" s="121"/>
      <c r="H102" s="119">
        <v>73680</v>
      </c>
      <c r="I102" s="120"/>
      <c r="J102" s="120"/>
      <c r="K102" s="120"/>
      <c r="L102" s="120"/>
      <c r="M102" s="120"/>
      <c r="N102" s="121"/>
      <c r="O102" s="63" t="s">
        <v>287</v>
      </c>
      <c r="P102" s="120"/>
      <c r="Q102" s="120"/>
      <c r="R102" s="120"/>
      <c r="S102" s="120"/>
      <c r="T102" s="120"/>
      <c r="U102" s="120"/>
      <c r="V102" s="121"/>
      <c r="W102" s="63" t="s">
        <v>332</v>
      </c>
      <c r="X102" s="120"/>
      <c r="Y102" s="120"/>
      <c r="Z102" s="121"/>
    </row>
    <row r="103" spans="1:26" ht="39.75" customHeight="1" x14ac:dyDescent="0.25">
      <c r="A103" s="63" t="s">
        <v>271</v>
      </c>
      <c r="B103" s="120"/>
      <c r="C103" s="120"/>
      <c r="D103" s="120"/>
      <c r="E103" s="120"/>
      <c r="F103" s="120"/>
      <c r="G103" s="121"/>
      <c r="H103" s="119">
        <v>538150</v>
      </c>
      <c r="I103" s="120"/>
      <c r="J103" s="120"/>
      <c r="K103" s="120"/>
      <c r="L103" s="120"/>
      <c r="M103" s="120"/>
      <c r="N103" s="121"/>
      <c r="O103" s="63" t="s">
        <v>311</v>
      </c>
      <c r="P103" s="120"/>
      <c r="Q103" s="120"/>
      <c r="R103" s="120"/>
      <c r="S103" s="120"/>
      <c r="T103" s="120"/>
      <c r="U103" s="120"/>
      <c r="V103" s="121"/>
      <c r="W103" s="63" t="s">
        <v>326</v>
      </c>
      <c r="X103" s="120"/>
      <c r="Y103" s="120"/>
      <c r="Z103" s="121"/>
    </row>
    <row r="104" spans="1:26" ht="39.75" customHeight="1" x14ac:dyDescent="0.25">
      <c r="A104" s="63" t="s">
        <v>312</v>
      </c>
      <c r="B104" s="120"/>
      <c r="C104" s="120"/>
      <c r="D104" s="120"/>
      <c r="E104" s="120"/>
      <c r="F104" s="120"/>
      <c r="G104" s="121"/>
      <c r="H104" s="119">
        <v>147000</v>
      </c>
      <c r="I104" s="120"/>
      <c r="J104" s="120"/>
      <c r="K104" s="120"/>
      <c r="L104" s="120"/>
      <c r="M104" s="120"/>
      <c r="N104" s="121"/>
      <c r="O104" s="63" t="s">
        <v>313</v>
      </c>
      <c r="P104" s="120"/>
      <c r="Q104" s="120"/>
      <c r="R104" s="120"/>
      <c r="S104" s="120"/>
      <c r="T104" s="120"/>
      <c r="U104" s="120"/>
      <c r="V104" s="121"/>
      <c r="W104" s="63" t="s">
        <v>325</v>
      </c>
      <c r="X104" s="120"/>
      <c r="Y104" s="120"/>
      <c r="Z104" s="121"/>
    </row>
    <row r="105" spans="1:26" ht="39.75" customHeight="1" x14ac:dyDescent="0.25">
      <c r="A105" s="63" t="s">
        <v>279</v>
      </c>
      <c r="B105" s="120"/>
      <c r="C105" s="120"/>
      <c r="D105" s="120"/>
      <c r="E105" s="120"/>
      <c r="F105" s="120"/>
      <c r="G105" s="121"/>
      <c r="H105" s="119">
        <v>19800</v>
      </c>
      <c r="I105" s="120"/>
      <c r="J105" s="120"/>
      <c r="K105" s="120"/>
      <c r="L105" s="120"/>
      <c r="M105" s="120"/>
      <c r="N105" s="121"/>
      <c r="O105" s="63" t="s">
        <v>314</v>
      </c>
      <c r="P105" s="120"/>
      <c r="Q105" s="120"/>
      <c r="R105" s="120"/>
      <c r="S105" s="120"/>
      <c r="T105" s="120"/>
      <c r="U105" s="120"/>
      <c r="V105" s="121"/>
      <c r="W105" s="63" t="s">
        <v>324</v>
      </c>
      <c r="X105" s="120"/>
      <c r="Y105" s="120"/>
      <c r="Z105" s="121"/>
    </row>
    <row r="106" spans="1:26" ht="39.75" customHeight="1" x14ac:dyDescent="0.25">
      <c r="A106" s="63" t="s">
        <v>315</v>
      </c>
      <c r="B106" s="120"/>
      <c r="C106" s="120"/>
      <c r="D106" s="120"/>
      <c r="E106" s="120"/>
      <c r="F106" s="120"/>
      <c r="G106" s="121"/>
      <c r="H106" s="119">
        <v>3150</v>
      </c>
      <c r="I106" s="120"/>
      <c r="J106" s="120"/>
      <c r="K106" s="120"/>
      <c r="L106" s="120"/>
      <c r="M106" s="120"/>
      <c r="N106" s="121"/>
      <c r="O106" s="63" t="s">
        <v>316</v>
      </c>
      <c r="P106" s="120"/>
      <c r="Q106" s="120"/>
      <c r="R106" s="120"/>
      <c r="S106" s="120"/>
      <c r="T106" s="120"/>
      <c r="U106" s="120"/>
      <c r="V106" s="121"/>
      <c r="W106" s="63" t="s">
        <v>323</v>
      </c>
      <c r="X106" s="120"/>
      <c r="Y106" s="120"/>
      <c r="Z106" s="121"/>
    </row>
    <row r="107" spans="1:26" ht="39.75" customHeight="1" x14ac:dyDescent="0.25">
      <c r="A107" s="63" t="s">
        <v>317</v>
      </c>
      <c r="B107" s="120"/>
      <c r="C107" s="120"/>
      <c r="D107" s="120"/>
      <c r="E107" s="120"/>
      <c r="F107" s="120"/>
      <c r="G107" s="121"/>
      <c r="H107" s="119">
        <v>7445.07</v>
      </c>
      <c r="I107" s="120"/>
      <c r="J107" s="120"/>
      <c r="K107" s="120"/>
      <c r="L107" s="120"/>
      <c r="M107" s="120"/>
      <c r="N107" s="121"/>
      <c r="O107" s="63" t="s">
        <v>318</v>
      </c>
      <c r="P107" s="120"/>
      <c r="Q107" s="120"/>
      <c r="R107" s="120"/>
      <c r="S107" s="120"/>
      <c r="T107" s="120"/>
      <c r="U107" s="120"/>
      <c r="V107" s="121"/>
      <c r="W107" s="63" t="s">
        <v>327</v>
      </c>
      <c r="X107" s="120"/>
      <c r="Y107" s="120"/>
      <c r="Z107" s="121"/>
    </row>
    <row r="108" spans="1:26" ht="39.75" customHeight="1" x14ac:dyDescent="0.25">
      <c r="A108" s="63" t="s">
        <v>267</v>
      </c>
      <c r="B108" s="120"/>
      <c r="C108" s="120"/>
      <c r="D108" s="120"/>
      <c r="E108" s="120"/>
      <c r="F108" s="120"/>
      <c r="G108" s="121"/>
      <c r="H108" s="119">
        <v>56600</v>
      </c>
      <c r="I108" s="120"/>
      <c r="J108" s="120"/>
      <c r="K108" s="120"/>
      <c r="L108" s="120"/>
      <c r="M108" s="120"/>
      <c r="N108" s="121"/>
      <c r="O108" s="63" t="s">
        <v>319</v>
      </c>
      <c r="P108" s="120"/>
      <c r="Q108" s="120"/>
      <c r="R108" s="120"/>
      <c r="S108" s="120"/>
      <c r="T108" s="120"/>
      <c r="U108" s="120"/>
      <c r="V108" s="121"/>
      <c r="W108" s="63" t="s">
        <v>328</v>
      </c>
      <c r="X108" s="120"/>
      <c r="Y108" s="120"/>
      <c r="Z108" s="121"/>
    </row>
    <row r="109" spans="1:26" ht="27.75" customHeight="1" x14ac:dyDescent="0.25">
      <c r="A109" s="63" t="s">
        <v>279</v>
      </c>
      <c r="B109" s="120"/>
      <c r="C109" s="120"/>
      <c r="D109" s="120"/>
      <c r="E109" s="120"/>
      <c r="F109" s="120"/>
      <c r="G109" s="121"/>
      <c r="H109" s="119">
        <v>20000</v>
      </c>
      <c r="I109" s="120"/>
      <c r="J109" s="120"/>
      <c r="K109" s="120"/>
      <c r="L109" s="120"/>
      <c r="M109" s="120"/>
      <c r="N109" s="121"/>
      <c r="O109" s="63" t="s">
        <v>220</v>
      </c>
      <c r="P109" s="120"/>
      <c r="Q109" s="120"/>
      <c r="R109" s="120"/>
      <c r="S109" s="120"/>
      <c r="T109" s="120"/>
      <c r="U109" s="120"/>
      <c r="V109" s="121"/>
      <c r="W109" s="63" t="s">
        <v>329</v>
      </c>
      <c r="X109" s="120"/>
      <c r="Y109" s="120"/>
      <c r="Z109" s="121"/>
    </row>
    <row r="110" spans="1:26" ht="45" customHeight="1" x14ac:dyDescent="0.25">
      <c r="A110" s="63" t="s">
        <v>320</v>
      </c>
      <c r="B110" s="120"/>
      <c r="C110" s="120"/>
      <c r="D110" s="120"/>
      <c r="E110" s="120"/>
      <c r="F110" s="120"/>
      <c r="G110" s="121"/>
      <c r="H110" s="119">
        <v>6531.42</v>
      </c>
      <c r="I110" s="120"/>
      <c r="J110" s="120"/>
      <c r="K110" s="120"/>
      <c r="L110" s="120"/>
      <c r="M110" s="120"/>
      <c r="N110" s="121"/>
      <c r="O110" s="63" t="s">
        <v>321</v>
      </c>
      <c r="P110" s="120"/>
      <c r="Q110" s="120"/>
      <c r="R110" s="120"/>
      <c r="S110" s="120"/>
      <c r="T110" s="120"/>
      <c r="U110" s="120"/>
      <c r="V110" s="121"/>
      <c r="W110" s="63" t="s">
        <v>330</v>
      </c>
      <c r="X110" s="120"/>
      <c r="Y110" s="120"/>
      <c r="Z110" s="121"/>
    </row>
    <row r="111" spans="1:26" ht="27.75" customHeight="1" x14ac:dyDescent="0.25">
      <c r="A111" s="63" t="s">
        <v>322</v>
      </c>
      <c r="B111" s="120"/>
      <c r="C111" s="120"/>
      <c r="D111" s="120"/>
      <c r="E111" s="120"/>
      <c r="F111" s="120"/>
      <c r="G111" s="121"/>
      <c r="H111" s="119">
        <v>6000</v>
      </c>
      <c r="I111" s="120"/>
      <c r="J111" s="120"/>
      <c r="K111" s="120"/>
      <c r="L111" s="120"/>
      <c r="M111" s="120"/>
      <c r="N111" s="121"/>
      <c r="O111" s="63" t="s">
        <v>241</v>
      </c>
      <c r="P111" s="120"/>
      <c r="Q111" s="120"/>
      <c r="R111" s="120"/>
      <c r="S111" s="120"/>
      <c r="T111" s="120"/>
      <c r="U111" s="120"/>
      <c r="V111" s="121"/>
      <c r="W111" s="63" t="s">
        <v>331</v>
      </c>
      <c r="X111" s="120"/>
      <c r="Y111" s="120"/>
      <c r="Z111" s="121"/>
    </row>
    <row r="112" spans="1:26" s="43" customFormat="1" x14ac:dyDescent="0.25">
      <c r="A112" s="132" t="s">
        <v>145</v>
      </c>
      <c r="B112" s="133"/>
      <c r="C112" s="133"/>
      <c r="D112" s="133"/>
      <c r="E112" s="133"/>
      <c r="F112" s="133"/>
      <c r="G112" s="134"/>
      <c r="H112" s="135">
        <f>SUM(H79:H111)</f>
        <v>1887004.3099999998</v>
      </c>
      <c r="I112" s="135"/>
      <c r="J112" s="135"/>
      <c r="K112" s="135"/>
      <c r="L112" s="135"/>
      <c r="M112" s="135"/>
      <c r="N112" s="135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:39" x14ac:dyDescent="0.25">
      <c r="A113" s="13"/>
      <c r="B113" s="13"/>
      <c r="C113" s="13"/>
      <c r="D113" s="13"/>
      <c r="E113" s="13"/>
      <c r="F113" s="13"/>
      <c r="G113" s="13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39" x14ac:dyDescent="0.25">
      <c r="A114" s="126" t="s">
        <v>146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39" x14ac:dyDescent="0.25">
      <c r="A115" s="125" t="s">
        <v>206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39" x14ac:dyDescent="0.25">
      <c r="A116" s="126" t="s">
        <v>147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39" x14ac:dyDescent="0.25">
      <c r="A117" s="154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</row>
    <row r="118" spans="1:39" ht="65.25" customHeight="1" x14ac:dyDescent="0.25">
      <c r="A118" s="131" t="s">
        <v>17</v>
      </c>
      <c r="B118" s="131"/>
      <c r="C118" s="131"/>
      <c r="D118" s="131"/>
      <c r="E118" s="131"/>
      <c r="F118" s="131"/>
      <c r="G118" s="131"/>
      <c r="H118" s="131" t="s">
        <v>152</v>
      </c>
      <c r="I118" s="131"/>
      <c r="J118" s="131" t="s">
        <v>148</v>
      </c>
      <c r="K118" s="131"/>
      <c r="L118" s="131" t="s">
        <v>149</v>
      </c>
      <c r="M118" s="131"/>
      <c r="N118" s="131"/>
      <c r="O118" s="131" t="s">
        <v>150</v>
      </c>
      <c r="P118" s="131"/>
      <c r="Q118" s="131"/>
      <c r="R118" s="131"/>
      <c r="S118" s="131" t="s">
        <v>173</v>
      </c>
      <c r="T118" s="131"/>
      <c r="U118" s="131"/>
      <c r="V118" s="131"/>
      <c r="W118" s="131" t="s">
        <v>151</v>
      </c>
      <c r="X118" s="131"/>
      <c r="Y118" s="131"/>
      <c r="Z118" s="131"/>
      <c r="AG118" s="5"/>
      <c r="AH118" s="5"/>
      <c r="AI118" s="5"/>
      <c r="AJ118" s="5"/>
      <c r="AK118" s="5"/>
      <c r="AL118" s="5"/>
      <c r="AM118" s="5"/>
    </row>
    <row r="119" spans="1:39" x14ac:dyDescent="0.25">
      <c r="A119" s="122" t="s">
        <v>153</v>
      </c>
      <c r="B119" s="122"/>
      <c r="C119" s="122"/>
      <c r="D119" s="122"/>
      <c r="E119" s="122"/>
      <c r="F119" s="122"/>
      <c r="G119" s="122"/>
      <c r="H119" s="128">
        <v>0</v>
      </c>
      <c r="I119" s="129"/>
      <c r="J119" s="128"/>
      <c r="K119" s="129"/>
      <c r="L119" s="128"/>
      <c r="M119" s="130"/>
      <c r="N119" s="129"/>
      <c r="O119" s="128"/>
      <c r="P119" s="130"/>
      <c r="Q119" s="130"/>
      <c r="R119" s="129"/>
      <c r="S119" s="128"/>
      <c r="T119" s="130"/>
      <c r="U119" s="130"/>
      <c r="V119" s="129"/>
      <c r="W119" s="128"/>
      <c r="X119" s="130"/>
      <c r="Y119" s="130"/>
      <c r="Z119" s="129"/>
    </row>
    <row r="120" spans="1:39" x14ac:dyDescent="0.25">
      <c r="A120" s="122" t="s">
        <v>154</v>
      </c>
      <c r="B120" s="122"/>
      <c r="C120" s="122"/>
      <c r="D120" s="122"/>
      <c r="E120" s="122"/>
      <c r="F120" s="122"/>
      <c r="G120" s="122"/>
      <c r="H120" s="128">
        <v>0</v>
      </c>
      <c r="I120" s="129"/>
      <c r="J120" s="128"/>
      <c r="K120" s="129"/>
      <c r="L120" s="128"/>
      <c r="M120" s="130"/>
      <c r="N120" s="129"/>
      <c r="O120" s="128"/>
      <c r="P120" s="130"/>
      <c r="Q120" s="130"/>
      <c r="R120" s="129"/>
      <c r="S120" s="128"/>
      <c r="T120" s="130"/>
      <c r="U120" s="130"/>
      <c r="V120" s="129"/>
      <c r="W120" s="128"/>
      <c r="X120" s="130"/>
      <c r="Y120" s="130"/>
      <c r="Z120" s="129"/>
    </row>
    <row r="121" spans="1:39" x14ac:dyDescent="0.25">
      <c r="A121" s="122" t="s">
        <v>155</v>
      </c>
      <c r="B121" s="122"/>
      <c r="C121" s="122"/>
      <c r="D121" s="122"/>
      <c r="E121" s="122"/>
      <c r="F121" s="122"/>
      <c r="G121" s="122"/>
      <c r="H121" s="128">
        <v>0</v>
      </c>
      <c r="I121" s="129"/>
      <c r="J121" s="128"/>
      <c r="K121" s="129"/>
      <c r="L121" s="128"/>
      <c r="M121" s="130"/>
      <c r="N121" s="129"/>
      <c r="O121" s="128"/>
      <c r="P121" s="130"/>
      <c r="Q121" s="130"/>
      <c r="R121" s="129"/>
      <c r="S121" s="128"/>
      <c r="T121" s="130"/>
      <c r="U121" s="130"/>
      <c r="V121" s="129"/>
      <c r="W121" s="128"/>
      <c r="X121" s="130"/>
      <c r="Y121" s="130"/>
      <c r="Z121" s="129"/>
    </row>
    <row r="122" spans="1:39" x14ac:dyDescent="0.25">
      <c r="A122" s="122" t="s">
        <v>156</v>
      </c>
      <c r="B122" s="122"/>
      <c r="C122" s="122"/>
      <c r="D122" s="122"/>
      <c r="E122" s="122"/>
      <c r="F122" s="122"/>
      <c r="G122" s="122"/>
      <c r="H122" s="128">
        <v>0</v>
      </c>
      <c r="I122" s="129"/>
      <c r="J122" s="128"/>
      <c r="K122" s="129"/>
      <c r="L122" s="128"/>
      <c r="M122" s="130"/>
      <c r="N122" s="129"/>
      <c r="O122" s="128"/>
      <c r="P122" s="130"/>
      <c r="Q122" s="130"/>
      <c r="R122" s="129"/>
      <c r="S122" s="128"/>
      <c r="T122" s="130"/>
      <c r="U122" s="130"/>
      <c r="V122" s="129"/>
      <c r="W122" s="128"/>
      <c r="X122" s="130"/>
      <c r="Y122" s="130"/>
      <c r="Z122" s="129"/>
    </row>
    <row r="123" spans="1:39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39" x14ac:dyDescent="0.25">
      <c r="A124" s="126" t="s">
        <v>162</v>
      </c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39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39" ht="45.75" customHeight="1" x14ac:dyDescent="0.25">
      <c r="A126" s="77" t="s">
        <v>17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 t="s">
        <v>158</v>
      </c>
      <c r="M126" s="77"/>
      <c r="N126" s="77"/>
      <c r="O126" s="75" t="s">
        <v>157</v>
      </c>
      <c r="P126" s="75"/>
      <c r="Q126" s="75"/>
      <c r="R126" s="75"/>
      <c r="S126" s="75" t="s">
        <v>172</v>
      </c>
      <c r="T126" s="75"/>
      <c r="U126" s="75"/>
      <c r="V126" s="75"/>
      <c r="W126" s="75" t="s">
        <v>192</v>
      </c>
      <c r="X126" s="75"/>
      <c r="Y126" s="75"/>
      <c r="Z126" s="75"/>
    </row>
    <row r="127" spans="1:39" x14ac:dyDescent="0.25">
      <c r="A127" s="122" t="s">
        <v>159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7">
        <v>0</v>
      </c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39" x14ac:dyDescent="0.25">
      <c r="A128" s="122" t="s">
        <v>160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7">
        <v>0</v>
      </c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x14ac:dyDescent="0.25">
      <c r="A129" s="122" t="s">
        <v>161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7">
        <v>0</v>
      </c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x14ac:dyDescent="0.25">
      <c r="A131" s="126" t="s">
        <v>163</v>
      </c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26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x14ac:dyDescent="0.25">
      <c r="A133" s="124" t="s">
        <v>164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 t="s">
        <v>165</v>
      </c>
      <c r="U133" s="124"/>
      <c r="V133" s="124"/>
      <c r="W133" s="124"/>
      <c r="X133" s="124"/>
      <c r="Y133" s="124"/>
      <c r="Z133" s="124"/>
    </row>
    <row r="134" spans="1:26" x14ac:dyDescent="0.25">
      <c r="A134" s="93" t="s">
        <v>206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4">
        <v>0</v>
      </c>
      <c r="U134" s="94"/>
      <c r="V134" s="94"/>
      <c r="W134" s="94"/>
      <c r="X134" s="94"/>
      <c r="Y134" s="94"/>
      <c r="Z134" s="94"/>
    </row>
    <row r="135" spans="1:26" x14ac:dyDescent="0.2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94"/>
      <c r="V135" s="94"/>
      <c r="W135" s="94"/>
      <c r="X135" s="94"/>
      <c r="Y135" s="94"/>
      <c r="Z135" s="94"/>
    </row>
    <row r="136" spans="1:26" x14ac:dyDescent="0.2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4"/>
      <c r="U136" s="94"/>
      <c r="V136" s="94"/>
      <c r="W136" s="94"/>
      <c r="X136" s="94"/>
      <c r="Y136" s="94"/>
      <c r="Z136" s="94"/>
    </row>
    <row r="137" spans="1:26" s="49" customFormat="1" x14ac:dyDescent="0.25">
      <c r="A137" s="156" t="s">
        <v>196</v>
      </c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7">
        <f>SUM(T134:Z136)</f>
        <v>0</v>
      </c>
      <c r="U137" s="157"/>
      <c r="V137" s="157"/>
      <c r="W137" s="157"/>
      <c r="X137" s="157"/>
      <c r="Y137" s="157"/>
      <c r="Z137" s="157"/>
    </row>
    <row r="138" spans="1:26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x14ac:dyDescent="0.25">
      <c r="A139" s="125" t="s">
        <v>218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11"/>
      <c r="X139" s="11"/>
      <c r="Y139" s="11"/>
      <c r="Z139" s="11"/>
    </row>
    <row r="140" spans="1:26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</sheetData>
  <mergeCells count="393">
    <mergeCell ref="K39:R39"/>
    <mergeCell ref="S39:Z39"/>
    <mergeCell ref="A40:J40"/>
    <mergeCell ref="K40:R40"/>
    <mergeCell ref="S40:Z40"/>
    <mergeCell ref="A41:J41"/>
    <mergeCell ref="K41:R41"/>
    <mergeCell ref="S41:Z41"/>
    <mergeCell ref="A42:J42"/>
    <mergeCell ref="K42:R42"/>
    <mergeCell ref="S42:Z42"/>
    <mergeCell ref="A104:G104"/>
    <mergeCell ref="H104:N104"/>
    <mergeCell ref="O104:V104"/>
    <mergeCell ref="W104:Z104"/>
    <mergeCell ref="A105:G105"/>
    <mergeCell ref="H105:N105"/>
    <mergeCell ref="O105:V105"/>
    <mergeCell ref="W105:Z105"/>
    <mergeCell ref="A110:G110"/>
    <mergeCell ref="H110:N110"/>
    <mergeCell ref="O110:V110"/>
    <mergeCell ref="W110:Z110"/>
    <mergeCell ref="A107:G107"/>
    <mergeCell ref="H107:N107"/>
    <mergeCell ref="O107:V107"/>
    <mergeCell ref="W107:Z107"/>
    <mergeCell ref="A108:G108"/>
    <mergeCell ref="H108:N108"/>
    <mergeCell ref="O108:V108"/>
    <mergeCell ref="W108:Z108"/>
    <mergeCell ref="A109:G109"/>
    <mergeCell ref="H109:N109"/>
    <mergeCell ref="O109:V109"/>
    <mergeCell ref="W109:Z109"/>
    <mergeCell ref="A99:G99"/>
    <mergeCell ref="H99:N99"/>
    <mergeCell ref="O99:V99"/>
    <mergeCell ref="W99:Z99"/>
    <mergeCell ref="A106:G106"/>
    <mergeCell ref="H106:N106"/>
    <mergeCell ref="O106:V106"/>
    <mergeCell ref="W106:Z106"/>
    <mergeCell ref="A100:G100"/>
    <mergeCell ref="H100:N100"/>
    <mergeCell ref="O100:V100"/>
    <mergeCell ref="W100:Z100"/>
    <mergeCell ref="A101:G101"/>
    <mergeCell ref="H101:N101"/>
    <mergeCell ref="O101:V101"/>
    <mergeCell ref="W101:Z101"/>
    <mergeCell ref="A102:G102"/>
    <mergeCell ref="H102:N102"/>
    <mergeCell ref="O102:V102"/>
    <mergeCell ref="W102:Z102"/>
    <mergeCell ref="A103:G103"/>
    <mergeCell ref="H103:N103"/>
    <mergeCell ref="O103:V103"/>
    <mergeCell ref="W103:Z103"/>
    <mergeCell ref="W94:Z94"/>
    <mergeCell ref="A97:G97"/>
    <mergeCell ref="H97:N97"/>
    <mergeCell ref="O97:V97"/>
    <mergeCell ref="W97:Z97"/>
    <mergeCell ref="A98:G98"/>
    <mergeCell ref="H98:N98"/>
    <mergeCell ref="O98:V98"/>
    <mergeCell ref="W98:Z98"/>
    <mergeCell ref="O61:Z61"/>
    <mergeCell ref="A62:N62"/>
    <mergeCell ref="O62:Z62"/>
    <mergeCell ref="A63:N63"/>
    <mergeCell ref="O63:Z63"/>
    <mergeCell ref="A64:N64"/>
    <mergeCell ref="A95:G95"/>
    <mergeCell ref="H95:N95"/>
    <mergeCell ref="O95:V95"/>
    <mergeCell ref="W95:Z95"/>
    <mergeCell ref="A90:G90"/>
    <mergeCell ref="H90:N90"/>
    <mergeCell ref="O90:V90"/>
    <mergeCell ref="W90:Z90"/>
    <mergeCell ref="A91:G91"/>
    <mergeCell ref="H91:N91"/>
    <mergeCell ref="O91:V91"/>
    <mergeCell ref="W91:Z91"/>
    <mergeCell ref="A92:G92"/>
    <mergeCell ref="H92:N92"/>
    <mergeCell ref="O92:V92"/>
    <mergeCell ref="W92:Z92"/>
    <mergeCell ref="A93:G93"/>
    <mergeCell ref="H93:N93"/>
    <mergeCell ref="A117:Z117"/>
    <mergeCell ref="A136:S136"/>
    <mergeCell ref="T136:Z136"/>
    <mergeCell ref="A135:S135"/>
    <mergeCell ref="T135:Z135"/>
    <mergeCell ref="A137:S137"/>
    <mergeCell ref="T137:Z137"/>
    <mergeCell ref="A27:E27"/>
    <mergeCell ref="F27:J27"/>
    <mergeCell ref="K27:R27"/>
    <mergeCell ref="S27:Z27"/>
    <mergeCell ref="A57:N57"/>
    <mergeCell ref="O57:Z57"/>
    <mergeCell ref="A36:J36"/>
    <mergeCell ref="K36:R36"/>
    <mergeCell ref="S36:Z36"/>
    <mergeCell ref="A32:J32"/>
    <mergeCell ref="K32:R32"/>
    <mergeCell ref="S32:Z32"/>
    <mergeCell ref="A33:J33"/>
    <mergeCell ref="K33:R33"/>
    <mergeCell ref="A55:N55"/>
    <mergeCell ref="A56:N56"/>
    <mergeCell ref="O55:Z55"/>
    <mergeCell ref="A4:B4"/>
    <mergeCell ref="C4:D4"/>
    <mergeCell ref="E4:F4"/>
    <mergeCell ref="Y4:Z4"/>
    <mergeCell ref="V4:X4"/>
    <mergeCell ref="S4:U4"/>
    <mergeCell ref="M4:N4"/>
    <mergeCell ref="O4:P4"/>
    <mergeCell ref="Q4:R4"/>
    <mergeCell ref="K4:L4"/>
    <mergeCell ref="I4:J4"/>
    <mergeCell ref="G4:H4"/>
    <mergeCell ref="Q15:U15"/>
    <mergeCell ref="A12:F12"/>
    <mergeCell ref="A13:F13"/>
    <mergeCell ref="A14:F14"/>
    <mergeCell ref="A15:F15"/>
    <mergeCell ref="A16:F16"/>
    <mergeCell ref="A21:Z21"/>
    <mergeCell ref="G16:K16"/>
    <mergeCell ref="L16:P16"/>
    <mergeCell ref="Q16:U16"/>
    <mergeCell ref="A17:F17"/>
    <mergeCell ref="G17:K17"/>
    <mergeCell ref="L17:P17"/>
    <mergeCell ref="Q17:U17"/>
    <mergeCell ref="A18:F18"/>
    <mergeCell ref="A19:F19"/>
    <mergeCell ref="G18:K18"/>
    <mergeCell ref="L18:P18"/>
    <mergeCell ref="Q18:U18"/>
    <mergeCell ref="G3:L3"/>
    <mergeCell ref="A1:Z1"/>
    <mergeCell ref="V12:Z19"/>
    <mergeCell ref="A23:Z23"/>
    <mergeCell ref="V11:Z11"/>
    <mergeCell ref="Q11:U11"/>
    <mergeCell ref="L11:P11"/>
    <mergeCell ref="G11:K11"/>
    <mergeCell ref="A11:F11"/>
    <mergeCell ref="V5:X5"/>
    <mergeCell ref="Y5:Z5"/>
    <mergeCell ref="S3:Z3"/>
    <mergeCell ref="A7:Z7"/>
    <mergeCell ref="A9:Z9"/>
    <mergeCell ref="M5:N5"/>
    <mergeCell ref="O5:P5"/>
    <mergeCell ref="Q5:R5"/>
    <mergeCell ref="M3:R3"/>
    <mergeCell ref="S5:U5"/>
    <mergeCell ref="A5:B5"/>
    <mergeCell ref="C5:D5"/>
    <mergeCell ref="E5:F5"/>
    <mergeCell ref="A3:F3"/>
    <mergeCell ref="G5:H5"/>
    <mergeCell ref="A25:E25"/>
    <mergeCell ref="F25:J25"/>
    <mergeCell ref="K25:R25"/>
    <mergeCell ref="S25:Z25"/>
    <mergeCell ref="A26:E26"/>
    <mergeCell ref="F26:J26"/>
    <mergeCell ref="K26:R26"/>
    <mergeCell ref="S26:Z26"/>
    <mergeCell ref="K5:L5"/>
    <mergeCell ref="I5:J5"/>
    <mergeCell ref="G12:K12"/>
    <mergeCell ref="L12:P12"/>
    <mergeCell ref="Q12:U12"/>
    <mergeCell ref="G13:K13"/>
    <mergeCell ref="L13:P13"/>
    <mergeCell ref="Q13:U13"/>
    <mergeCell ref="G19:K19"/>
    <mergeCell ref="L19:P19"/>
    <mergeCell ref="Q19:U19"/>
    <mergeCell ref="G14:K14"/>
    <mergeCell ref="L14:P14"/>
    <mergeCell ref="Q14:U14"/>
    <mergeCell ref="G15:K15"/>
    <mergeCell ref="L15:P15"/>
    <mergeCell ref="A46:N46"/>
    <mergeCell ref="O46:Z46"/>
    <mergeCell ref="A43:Z43"/>
    <mergeCell ref="A45:N45"/>
    <mergeCell ref="O45:Z45"/>
    <mergeCell ref="S33:Z33"/>
    <mergeCell ref="A28:E28"/>
    <mergeCell ref="F28:J28"/>
    <mergeCell ref="K28:R28"/>
    <mergeCell ref="S28:Z28"/>
    <mergeCell ref="A30:Z30"/>
    <mergeCell ref="A35:J35"/>
    <mergeCell ref="K35:R35"/>
    <mergeCell ref="S35:Z35"/>
    <mergeCell ref="A34:J34"/>
    <mergeCell ref="K34:R34"/>
    <mergeCell ref="S34:Z34"/>
    <mergeCell ref="A37:J37"/>
    <mergeCell ref="K37:R37"/>
    <mergeCell ref="S37:Z37"/>
    <mergeCell ref="A38:J38"/>
    <mergeCell ref="K38:R38"/>
    <mergeCell ref="S38:Z38"/>
    <mergeCell ref="A39:J39"/>
    <mergeCell ref="O48:Z48"/>
    <mergeCell ref="O78:V78"/>
    <mergeCell ref="W78:Z78"/>
    <mergeCell ref="A53:N53"/>
    <mergeCell ref="O53:Z53"/>
    <mergeCell ref="A54:N54"/>
    <mergeCell ref="O54:Z54"/>
    <mergeCell ref="A49:N49"/>
    <mergeCell ref="A58:N58"/>
    <mergeCell ref="O58:Z58"/>
    <mergeCell ref="A76:Z76"/>
    <mergeCell ref="O49:Z49"/>
    <mergeCell ref="A50:N50"/>
    <mergeCell ref="O50:Z50"/>
    <mergeCell ref="A51:N51"/>
    <mergeCell ref="O51:Z51"/>
    <mergeCell ref="A52:N52"/>
    <mergeCell ref="O52:Z52"/>
    <mergeCell ref="O56:Z56"/>
    <mergeCell ref="A59:N59"/>
    <mergeCell ref="O59:Z59"/>
    <mergeCell ref="A60:N60"/>
    <mergeCell ref="O60:Z60"/>
    <mergeCell ref="A61:N61"/>
    <mergeCell ref="A112:G112"/>
    <mergeCell ref="H112:N112"/>
    <mergeCell ref="A114:Z114"/>
    <mergeCell ref="A116:Z116"/>
    <mergeCell ref="A79:G79"/>
    <mergeCell ref="H79:N79"/>
    <mergeCell ref="O79:V79"/>
    <mergeCell ref="W79:Z79"/>
    <mergeCell ref="O112:V112"/>
    <mergeCell ref="W112:Z112"/>
    <mergeCell ref="A115:Z115"/>
    <mergeCell ref="A80:G80"/>
    <mergeCell ref="H80:N80"/>
    <mergeCell ref="O80:V80"/>
    <mergeCell ref="W80:Z80"/>
    <mergeCell ref="A81:G81"/>
    <mergeCell ref="H81:N81"/>
    <mergeCell ref="O81:V81"/>
    <mergeCell ref="W81:Z81"/>
    <mergeCell ref="A82:G82"/>
    <mergeCell ref="H82:N82"/>
    <mergeCell ref="O82:V82"/>
    <mergeCell ref="W82:Z82"/>
    <mergeCell ref="A83:G83"/>
    <mergeCell ref="A118:G118"/>
    <mergeCell ref="H118:I118"/>
    <mergeCell ref="J118:K118"/>
    <mergeCell ref="L118:N118"/>
    <mergeCell ref="O118:R118"/>
    <mergeCell ref="S118:V118"/>
    <mergeCell ref="W118:Z118"/>
    <mergeCell ref="W119:Z119"/>
    <mergeCell ref="S119:V119"/>
    <mergeCell ref="O119:R119"/>
    <mergeCell ref="L119:N119"/>
    <mergeCell ref="J119:K119"/>
    <mergeCell ref="H119:I119"/>
    <mergeCell ref="A119:G119"/>
    <mergeCell ref="A121:G121"/>
    <mergeCell ref="H121:I121"/>
    <mergeCell ref="J121:K121"/>
    <mergeCell ref="L121:N121"/>
    <mergeCell ref="O121:R121"/>
    <mergeCell ref="S121:V121"/>
    <mergeCell ref="W121:Z121"/>
    <mergeCell ref="A120:G120"/>
    <mergeCell ref="H120:I120"/>
    <mergeCell ref="A122:G122"/>
    <mergeCell ref="H122:I122"/>
    <mergeCell ref="J122:K122"/>
    <mergeCell ref="L122:N122"/>
    <mergeCell ref="O122:R122"/>
    <mergeCell ref="S122:V122"/>
    <mergeCell ref="W122:Z122"/>
    <mergeCell ref="A126:K126"/>
    <mergeCell ref="L126:N126"/>
    <mergeCell ref="O126:R126"/>
    <mergeCell ref="S126:V126"/>
    <mergeCell ref="W126:Z126"/>
    <mergeCell ref="A124:Z124"/>
    <mergeCell ref="J120:K120"/>
    <mergeCell ref="L120:N120"/>
    <mergeCell ref="O120:R120"/>
    <mergeCell ref="S128:V128"/>
    <mergeCell ref="W128:Z128"/>
    <mergeCell ref="L129:N129"/>
    <mergeCell ref="O129:R129"/>
    <mergeCell ref="S129:V129"/>
    <mergeCell ref="W129:Z129"/>
    <mergeCell ref="L128:N128"/>
    <mergeCell ref="O128:R128"/>
    <mergeCell ref="S120:V120"/>
    <mergeCell ref="W120:Z120"/>
    <mergeCell ref="A78:G78"/>
    <mergeCell ref="H78:N78"/>
    <mergeCell ref="A47:N47"/>
    <mergeCell ref="O47:Z47"/>
    <mergeCell ref="A48:N48"/>
    <mergeCell ref="A139:V139"/>
    <mergeCell ref="A87:G87"/>
    <mergeCell ref="H87:N87"/>
    <mergeCell ref="O87:V87"/>
    <mergeCell ref="A131:Z131"/>
    <mergeCell ref="A133:S133"/>
    <mergeCell ref="T133:Z133"/>
    <mergeCell ref="A134:S134"/>
    <mergeCell ref="T134:Z134"/>
    <mergeCell ref="A127:K127"/>
    <mergeCell ref="L127:N127"/>
    <mergeCell ref="O127:R127"/>
    <mergeCell ref="S127:V127"/>
    <mergeCell ref="W127:Z127"/>
    <mergeCell ref="A128:K128"/>
    <mergeCell ref="A129:K129"/>
    <mergeCell ref="W87:Z87"/>
    <mergeCell ref="A88:G88"/>
    <mergeCell ref="H88:N88"/>
    <mergeCell ref="H83:N83"/>
    <mergeCell ref="O83:V83"/>
    <mergeCell ref="W83:Z83"/>
    <mergeCell ref="A84:G84"/>
    <mergeCell ref="H84:N84"/>
    <mergeCell ref="O84:V84"/>
    <mergeCell ref="W84:Z84"/>
    <mergeCell ref="A85:G85"/>
    <mergeCell ref="H85:N85"/>
    <mergeCell ref="O85:V85"/>
    <mergeCell ref="H111:N111"/>
    <mergeCell ref="O111:V111"/>
    <mergeCell ref="W111:Z111"/>
    <mergeCell ref="A89:G89"/>
    <mergeCell ref="H89:N89"/>
    <mergeCell ref="O89:V89"/>
    <mergeCell ref="W89:Z89"/>
    <mergeCell ref="A111:G111"/>
    <mergeCell ref="W85:Z85"/>
    <mergeCell ref="A96:G96"/>
    <mergeCell ref="H96:N96"/>
    <mergeCell ref="O96:V96"/>
    <mergeCell ref="W96:Z96"/>
    <mergeCell ref="W93:Z93"/>
    <mergeCell ref="A94:G94"/>
    <mergeCell ref="H94:N94"/>
    <mergeCell ref="O94:V94"/>
    <mergeCell ref="A86:G86"/>
    <mergeCell ref="H86:N86"/>
    <mergeCell ref="O86:V86"/>
    <mergeCell ref="W86:Z86"/>
    <mergeCell ref="O88:V88"/>
    <mergeCell ref="W88:Z88"/>
    <mergeCell ref="O93:V93"/>
    <mergeCell ref="A68:N68"/>
    <mergeCell ref="O68:Z68"/>
    <mergeCell ref="A69:N69"/>
    <mergeCell ref="O69:Z69"/>
    <mergeCell ref="O64:Z64"/>
    <mergeCell ref="A65:N65"/>
    <mergeCell ref="O65:Z65"/>
    <mergeCell ref="A66:N66"/>
    <mergeCell ref="O66:Z66"/>
    <mergeCell ref="A72:N72"/>
    <mergeCell ref="O72:Z72"/>
    <mergeCell ref="A74:N74"/>
    <mergeCell ref="O74:Z74"/>
    <mergeCell ref="A70:N70"/>
    <mergeCell ref="O70:Z70"/>
    <mergeCell ref="A71:N71"/>
    <mergeCell ref="O71:Z71"/>
    <mergeCell ref="A73:N73"/>
    <mergeCell ref="O73:Z73"/>
  </mergeCells>
  <pageMargins left="0.7" right="0.7" top="0.75" bottom="0.75" header="0.3" footer="0.3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1-4</vt:lpstr>
      <vt:lpstr>раздел 5</vt:lpstr>
      <vt:lpstr>раздел 6-12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2022-01-24T06:41:33Z</dcterms:modified>
</cp:coreProperties>
</file>